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EE2E22E7-3843-4D73-9252-546E548E90C2}" xr6:coauthVersionLast="47" xr6:coauthVersionMax="47" xr10:uidLastSave="{00000000-0000-0000-0000-000000000000}"/>
  <bookViews>
    <workbookView xWindow="4043" yWindow="4043" windowWidth="33839" windowHeight="18217" xr2:uid="{519DE46C-5759-435F-98B0-DFF5E869E36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<sst xmlns="http://schemas.openxmlformats.org/spreadsheetml/2006/main" count="89" uniqueCount="68">
  <si>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</si>
  <si>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</si>
  <si>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</si>
  <si>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</si>
  <si>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</si>
  <si>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</si>
  <si>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</si>
  <si>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</si>
  <si>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</si>
  <si>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</si>
  <si>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</si>
  <si>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</si>
  <si>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</si>
  <si>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</si>
  <si>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</si>
  <si>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</si>
  <si>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</si>
  <si>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</si>
  <si>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</si>
  <si>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</si>
  <si>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</si>
  <si>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</si>
  <si>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</si>
  <si>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</si>
  <si>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</si>
  <si>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</si>
  <si>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</si>
  <si>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</si>
  <si>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</si>
  <si>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</si>
  <si>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NY-511</t>
  </si>
  <si>
    <t>Greater Opportunities for Broome and Chenango, Inc.</t>
  </si>
  <si>
    <t>Greater Opportunities</t>
  </si>
  <si>
    <t>NY0547L2C112215</t>
  </si>
  <si>
    <t>PH</t>
  </si>
  <si>
    <t>FMR</t>
  </si>
  <si>
    <t>Buffalo</t>
  </si>
  <si>
    <t>Binghamton, Union Town/Broome, Otsego, Chenango, Delaware, Cortland, Tioga Counties CoC</t>
  </si>
  <si>
    <t>COALITION FOR THE HOMELESS OF THE SOUTHERN TIER, NY, INC.</t>
  </si>
  <si>
    <t>YWCA of Binghamton/Broome County</t>
  </si>
  <si>
    <t>Intensive Independent Living Program 2022</t>
  </si>
  <si>
    <t>NY0549L2C112215</t>
  </si>
  <si>
    <t>Fairview Recovery Services ,Inc</t>
  </si>
  <si>
    <t>HMIS CONSOI 2022</t>
  </si>
  <si>
    <t>NY0582L2C112214</t>
  </si>
  <si>
    <t/>
  </si>
  <si>
    <t>Catholic Charities of Cortland County</t>
  </si>
  <si>
    <t>Shelter Plus Care 2022 (NY1088L2C112105)</t>
  </si>
  <si>
    <t>NY1088L2C112206</t>
  </si>
  <si>
    <t>NY-511 Coordinated Entry 2022</t>
  </si>
  <si>
    <t>NY1091L2C112206</t>
  </si>
  <si>
    <t>SSO</t>
  </si>
  <si>
    <t>RRH-Greater Opportunities 2022</t>
  </si>
  <si>
    <t>NY1151L2C112205</t>
  </si>
  <si>
    <t xml:space="preserve">Volunteers of America of Western New York, Inc. </t>
  </si>
  <si>
    <t>VOAWNY PSH For Chronically Homeless Individuals and Families in Binghamton (NY1152)</t>
  </si>
  <si>
    <t>NY1152L2C112205</t>
  </si>
  <si>
    <t>Greater Ops Consolidated Shelter Plus Care Program 2022</t>
  </si>
  <si>
    <t>NY1206L2C112204</t>
  </si>
  <si>
    <t>Domestic Violence Rental Assistance 2022</t>
  </si>
  <si>
    <t>NY1359D2C112201</t>
  </si>
  <si>
    <t>Joint TH &amp; PH-RRH</t>
  </si>
  <si>
    <t>Catholic Charities of Tompkins/Tioga</t>
  </si>
  <si>
    <t>NY 511 CoC A Place to Call Home Tioga County</t>
  </si>
  <si>
    <t>NY1436L2C112200</t>
  </si>
  <si>
    <t>Delaware Opportunities Inc.</t>
  </si>
  <si>
    <t>Ending Homelessness for DV Victims 2022</t>
  </si>
  <si>
    <t>NY1437D2C112200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</si>
</sst>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9D49-9FAF-42D4-B00E-C78BE5C719E6}">
  <sheetPr codeName="Sheet46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2819866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167436</v>
      </c>
      <c r="H9" s="31">
        <v>53112</v>
      </c>
      <c r="I9" s="31">
        <v>0</v>
      </c>
      <c r="J9" s="31">
        <v>0</v>
      </c>
      <c r="K9" s="32">
        <v>6446</v>
      </c>
      <c r="L9" s="33" t="s">
        <v>35</v>
      </c>
      <c r="M9" s="34">
        <v>1</v>
      </c>
      <c r="N9" s="34">
        <v>0</v>
      </c>
      <c r="O9" s="34">
        <v>20</v>
      </c>
      <c r="P9" s="34">
        <v>4</v>
      </c>
      <c r="Q9" s="34">
        <v>2</v>
      </c>
      <c r="R9" s="34">
        <v>1</v>
      </c>
      <c r="S9" s="34">
        <v>0</v>
      </c>
      <c r="T9" s="34">
        <v>0</v>
      </c>
      <c r="U9" s="35">
        <f t="shared" ref="U9:U29" si="0">SUM(M9:T9)</f>
        <v>28</v>
      </c>
      <c r="V9" s="36">
        <f t="shared" ref="V9:V29" si="1">SUM(F9:K9)</f>
        <v>226994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54072</v>
      </c>
      <c r="H10" s="31">
        <v>96835</v>
      </c>
      <c r="I10" s="31">
        <v>0</v>
      </c>
      <c r="J10" s="31">
        <v>0</v>
      </c>
      <c r="K10" s="32">
        <v>14925</v>
      </c>
      <c r="L10" s="33" t="s">
        <v>35</v>
      </c>
      <c r="M10" s="34">
        <v>0</v>
      </c>
      <c r="N10" s="34">
        <v>5</v>
      </c>
      <c r="O10" s="34">
        <v>2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7</v>
      </c>
      <c r="V10" s="36">
        <f t="shared" si="1"/>
        <v>165832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170338</v>
      </c>
      <c r="K11" s="32">
        <v>9959</v>
      </c>
      <c r="L11" s="33" t="s">
        <v>45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180297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90216</v>
      </c>
      <c r="H12" s="31">
        <v>42200</v>
      </c>
      <c r="I12" s="31">
        <v>0</v>
      </c>
      <c r="J12" s="31">
        <v>3440</v>
      </c>
      <c r="K12" s="32">
        <v>12112</v>
      </c>
      <c r="L12" s="33" t="s">
        <v>35</v>
      </c>
      <c r="M12" s="34">
        <v>0</v>
      </c>
      <c r="N12" s="34">
        <v>0</v>
      </c>
      <c r="O12" s="34">
        <v>8</v>
      </c>
      <c r="P12" s="34">
        <v>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10</v>
      </c>
      <c r="V12" s="36">
        <f t="shared" si="1"/>
        <v>147968</v>
      </c>
    </row>
    <row r="13" spans="1:22" x14ac:dyDescent="0.45">
      <c r="A13" s="27" t="s">
        <v>42</v>
      </c>
      <c r="B13" s="27" t="s">
        <v>49</v>
      </c>
      <c r="C13" s="28" t="s">
        <v>50</v>
      </c>
      <c r="D13" s="28">
        <v>2024</v>
      </c>
      <c r="E13" s="29" t="s">
        <v>51</v>
      </c>
      <c r="F13" s="30">
        <v>0</v>
      </c>
      <c r="G13" s="31">
        <v>0</v>
      </c>
      <c r="H13" s="31">
        <v>133620</v>
      </c>
      <c r="I13" s="31">
        <v>0</v>
      </c>
      <c r="J13" s="31">
        <v>0</v>
      </c>
      <c r="K13" s="32">
        <v>13360</v>
      </c>
      <c r="L13" s="33" t="s">
        <v>45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146980</v>
      </c>
    </row>
    <row r="14" spans="1:22" x14ac:dyDescent="0.45">
      <c r="A14" s="27" t="s">
        <v>31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104700</v>
      </c>
      <c r="H14" s="31">
        <v>57743</v>
      </c>
      <c r="I14" s="31">
        <v>0</v>
      </c>
      <c r="J14" s="31">
        <v>0</v>
      </c>
      <c r="K14" s="32">
        <v>15095</v>
      </c>
      <c r="L14" s="33" t="s">
        <v>35</v>
      </c>
      <c r="M14" s="34">
        <v>2</v>
      </c>
      <c r="N14" s="34">
        <v>8</v>
      </c>
      <c r="O14" s="34">
        <v>4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14</v>
      </c>
      <c r="V14" s="36">
        <f t="shared" si="1"/>
        <v>177538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189312</v>
      </c>
      <c r="H15" s="31">
        <v>36960</v>
      </c>
      <c r="I15" s="31">
        <v>0</v>
      </c>
      <c r="J15" s="31">
        <v>0</v>
      </c>
      <c r="K15" s="32">
        <v>18481</v>
      </c>
      <c r="L15" s="33" t="s">
        <v>35</v>
      </c>
      <c r="M15" s="34">
        <v>0</v>
      </c>
      <c r="N15" s="34">
        <v>15</v>
      </c>
      <c r="O15" s="34">
        <v>0</v>
      </c>
      <c r="P15" s="34">
        <v>6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22</v>
      </c>
      <c r="V15" s="36">
        <f t="shared" si="1"/>
        <v>244753</v>
      </c>
    </row>
    <row r="16" spans="1:22" x14ac:dyDescent="0.45">
      <c r="A16" s="27" t="s">
        <v>31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350856</v>
      </c>
      <c r="H16" s="31">
        <v>69682</v>
      </c>
      <c r="I16" s="31">
        <v>0</v>
      </c>
      <c r="J16" s="31">
        <v>0</v>
      </c>
      <c r="K16" s="32">
        <v>22724</v>
      </c>
      <c r="L16" s="33" t="s">
        <v>35</v>
      </c>
      <c r="M16" s="34">
        <v>31</v>
      </c>
      <c r="N16" s="34">
        <v>17</v>
      </c>
      <c r="O16" s="34">
        <v>8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56</v>
      </c>
      <c r="V16" s="36">
        <f t="shared" si="1"/>
        <v>443262</v>
      </c>
    </row>
    <row r="17" spans="1:22" x14ac:dyDescent="0.45">
      <c r="A17" s="27" t="s">
        <v>39</v>
      </c>
      <c r="B17" s="27" t="s">
        <v>59</v>
      </c>
      <c r="C17" s="28" t="s">
        <v>60</v>
      </c>
      <c r="D17" s="28">
        <v>2024</v>
      </c>
      <c r="E17" s="29" t="s">
        <v>61</v>
      </c>
      <c r="F17" s="30">
        <v>82194</v>
      </c>
      <c r="G17" s="31">
        <v>230286</v>
      </c>
      <c r="H17" s="31">
        <v>210934</v>
      </c>
      <c r="I17" s="31">
        <v>0</v>
      </c>
      <c r="J17" s="31">
        <v>3440</v>
      </c>
      <c r="K17" s="32">
        <v>51727</v>
      </c>
      <c r="L17" s="33" t="s">
        <v>35</v>
      </c>
      <c r="M17" s="34">
        <v>0</v>
      </c>
      <c r="N17" s="34">
        <v>15</v>
      </c>
      <c r="O17" s="34">
        <v>15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30</v>
      </c>
      <c r="V17" s="36">
        <f t="shared" si="1"/>
        <v>578581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2024</v>
      </c>
      <c r="E18" s="29" t="s">
        <v>61</v>
      </c>
      <c r="F18" s="30">
        <v>0</v>
      </c>
      <c r="G18" s="31">
        <v>130200</v>
      </c>
      <c r="H18" s="31">
        <v>32550</v>
      </c>
      <c r="I18" s="31">
        <v>0</v>
      </c>
      <c r="J18" s="31">
        <v>2208</v>
      </c>
      <c r="K18" s="32">
        <v>0</v>
      </c>
      <c r="L18" s="33" t="s">
        <v>35</v>
      </c>
      <c r="M18" s="34">
        <v>5</v>
      </c>
      <c r="N18" s="34">
        <v>0</v>
      </c>
      <c r="O18" s="34">
        <v>5</v>
      </c>
      <c r="P18" s="34">
        <v>6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16</v>
      </c>
      <c r="V18" s="36">
        <f t="shared" si="1"/>
        <v>164958</v>
      </c>
    </row>
    <row r="19" spans="1:22" x14ac:dyDescent="0.45">
      <c r="A19" s="27" t="s">
        <v>65</v>
      </c>
      <c r="B19" s="27" t="s">
        <v>66</v>
      </c>
      <c r="C19" s="28" t="s">
        <v>67</v>
      </c>
      <c r="D19" s="28">
        <v>2024</v>
      </c>
      <c r="E19" s="29" t="s">
        <v>34</v>
      </c>
      <c r="F19" s="30">
        <v>0</v>
      </c>
      <c r="G19" s="31">
        <v>275832</v>
      </c>
      <c r="H19" s="31">
        <v>39475</v>
      </c>
      <c r="I19" s="31">
        <v>0</v>
      </c>
      <c r="J19" s="31">
        <v>0</v>
      </c>
      <c r="K19" s="32">
        <v>27396</v>
      </c>
      <c r="L19" s="33" t="s">
        <v>35</v>
      </c>
      <c r="M19" s="34">
        <v>9</v>
      </c>
      <c r="N19" s="34">
        <v>0</v>
      </c>
      <c r="O19" s="34">
        <v>8</v>
      </c>
      <c r="P19" s="34">
        <v>15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34</v>
      </c>
      <c r="V19" s="36">
        <f t="shared" si="1"/>
        <v>342703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6A2C9D49-9FAF-42D4-B00E-C78BE5C719E6}"/>
  <conditionalFormatting sqref="D9:D29">
    <cfRule type="expression" dxfId="2" priority="1">
      <formula>OR($D9&gt;2024,AND($D9&lt;2024,$D9&lt;&gt;""))</formula>
    </cfRule>
  </conditionalFormatting>
  <conditionalFormatting sqref="V9:V29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9" xr:uid="{001FDA4D-83B3-4823-ABCF-A1AF7D1F654E}">
      <formula1>"N/A, FMR, Actual Rent"</formula1>
    </dataValidation>
    <dataValidation type="list" allowBlank="1" showInputMessage="1" showErrorMessage="1" sqref="E9:E29" xr:uid="{BB1AE0D9-81A7-4C6C-9013-2C0D19104F4B}">
      <formula1>"PH, TH, Joint TH &amp; PH-RRH, HMIS, SSO, TRA, PRA, SRA, S+C/SRO"</formula1>
    </dataValidation>
    <dataValidation allowBlank="1" showErrorMessage="1" sqref="A8:V8" xr:uid="{FD4A7A61-E461-4CEE-88D8-1DC16E0D2D7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2023-08-08T18:25:41Z</dcterms:created>
  <dcterms:modified xsi:type="dcterms:W3CDTF">2023-08-10T14:16:52Z</dcterms:modified>
</cp:coreProperties>
</file>