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A4C1136B-AE54-408C-A871-BA47A4D4A700}" xr6:coauthVersionLast="47" xr6:coauthVersionMax="47" xr10:uidLastSave="{00000000-0000-0000-0000-000000000000}"/>
  <bookViews>
    <workbookView xWindow="3675" yWindow="3675" windowWidth="19237" windowHeight="11220" xr2:uid="{F79F65B9-16BC-4962-9E2A-6A655AB88CD7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5" i="1" l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<sst xmlns="http://schemas.openxmlformats.org/spreadsheetml/2006/main" count="67" uniqueCount="57">
  <si>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</si>
  <si>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</si>
  <si>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</si>
  <si>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</si>
  <si>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</si>
  <si>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</si>
  <si>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</si>
  <si>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</si>
  <si>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</si>
  <si>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</si>
  <si>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</si>
  <si>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</si>
  <si>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</si>
  <si>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</si>
  <si>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</si>
  <si>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</si>
  <si>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</si>
  <si>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</si>
  <si>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</si>
  <si>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</si>
  <si>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</si>
  <si>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</si>
  <si>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</si>
  <si>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</si>
  <si>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</si>
  <si>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</si>
  <si>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</si>
  <si>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</si>
  <si>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</si>
  <si>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</si>
  <si>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NY-510</t>
  </si>
  <si>
    <t>Tompkins Community Action, Inc.</t>
  </si>
  <si>
    <t>Chartwell House</t>
  </si>
  <si>
    <t>NY0136L2C102215</t>
  </si>
  <si>
    <t>PH</t>
  </si>
  <si>
    <t/>
  </si>
  <si>
    <t>Buffalo</t>
  </si>
  <si>
    <t>Ithaca/Tompkins County CoC</t>
  </si>
  <si>
    <t>Human Services Coalition of Tompkins County, Inc.</t>
  </si>
  <si>
    <t>Magnolia House</t>
  </si>
  <si>
    <t>NY0667L2C102209</t>
  </si>
  <si>
    <t>Amici House</t>
  </si>
  <si>
    <t>NY1086L2C102206</t>
  </si>
  <si>
    <t>St Johns Community Services</t>
  </si>
  <si>
    <t>SJCS - NY - PSH+ Scatter site</t>
  </si>
  <si>
    <t>NY1357L2C102201</t>
  </si>
  <si>
    <t>FMR</t>
  </si>
  <si>
    <t>Village at Ithaca</t>
  </si>
  <si>
    <t>Village Transitional Housing Project</t>
  </si>
  <si>
    <t>NY1403Y2C101900</t>
  </si>
  <si>
    <t>TH</t>
  </si>
  <si>
    <t>The Learning Web</t>
  </si>
  <si>
    <t>LW PSH 2022</t>
  </si>
  <si>
    <t>NY1404Y2C101900</t>
  </si>
  <si>
    <t>United Way of Central New York</t>
  </si>
  <si>
    <t>HMIS Tompkins</t>
  </si>
  <si>
    <t>NY1433L2C102200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</si>
</sst>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rgb="FFCAFFCA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0" fillId="7" borderId="1" xfId="0" applyFill="1" applyBorder="1" applyAlignment="1" applyProtection="1">
      <alignment horizontal="center" vertical="center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CD3BD-BF4D-4C8A-B8D8-FFB724BCE075}">
  <sheetPr codeName="Sheet255">
    <pageSetUpPr fitToPage="1"/>
  </sheetPr>
  <dimension ref="A1:DG25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1143951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0</v>
      </c>
      <c r="H9" s="31">
        <v>27072</v>
      </c>
      <c r="I9" s="31">
        <v>15498</v>
      </c>
      <c r="J9" s="31">
        <v>0</v>
      </c>
      <c r="K9" s="32">
        <v>2928</v>
      </c>
      <c r="L9" s="33" t="s">
        <v>35</v>
      </c>
      <c r="M9" s="34"/>
      <c r="N9" s="34"/>
      <c r="O9" s="34"/>
      <c r="P9" s="34"/>
      <c r="Q9" s="34"/>
      <c r="R9" s="34"/>
      <c r="S9" s="34"/>
      <c r="T9" s="34"/>
      <c r="U9" s="35">
        <f t="shared" ref="U9:U25" si="0">SUM(M9:T9)</f>
        <v>0</v>
      </c>
      <c r="V9" s="36">
        <f t="shared" ref="V9:V25" si="1">SUM(F9:K9)</f>
        <v>45498</v>
      </c>
    </row>
    <row r="10" spans="1:22" x14ac:dyDescent="0.45">
      <c r="A10" s="27" t="s">
        <v>31</v>
      </c>
      <c r="B10" s="27" t="s">
        <v>39</v>
      </c>
      <c r="C10" s="28" t="s">
        <v>40</v>
      </c>
      <c r="D10" s="28">
        <v>2024</v>
      </c>
      <c r="E10" s="29" t="s">
        <v>34</v>
      </c>
      <c r="F10" s="30">
        <v>0</v>
      </c>
      <c r="G10" s="31">
        <v>0</v>
      </c>
      <c r="H10" s="31">
        <v>22809</v>
      </c>
      <c r="I10" s="31">
        <v>18483</v>
      </c>
      <c r="J10" s="31">
        <v>0</v>
      </c>
      <c r="K10" s="32">
        <v>3796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45088</v>
      </c>
    </row>
    <row r="11" spans="1:22" x14ac:dyDescent="0.45">
      <c r="A11" s="27" t="s">
        <v>31</v>
      </c>
      <c r="B11" s="27" t="s">
        <v>41</v>
      </c>
      <c r="C11" s="28" t="s">
        <v>42</v>
      </c>
      <c r="D11" s="28">
        <v>2024</v>
      </c>
      <c r="E11" s="29" t="s">
        <v>34</v>
      </c>
      <c r="F11" s="30">
        <v>0</v>
      </c>
      <c r="G11" s="31">
        <v>0</v>
      </c>
      <c r="H11" s="31">
        <v>52727</v>
      </c>
      <c r="I11" s="31">
        <v>28479</v>
      </c>
      <c r="J11" s="31">
        <v>0</v>
      </c>
      <c r="K11" s="32">
        <v>4429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85635</v>
      </c>
    </row>
    <row r="12" spans="1:22" x14ac:dyDescent="0.45">
      <c r="A12" s="27" t="s">
        <v>43</v>
      </c>
      <c r="B12" s="27" t="s">
        <v>44</v>
      </c>
      <c r="C12" s="28" t="s">
        <v>45</v>
      </c>
      <c r="D12" s="28">
        <v>2024</v>
      </c>
      <c r="E12" s="29" t="s">
        <v>34</v>
      </c>
      <c r="F12" s="30">
        <v>0</v>
      </c>
      <c r="G12" s="31">
        <v>16380</v>
      </c>
      <c r="H12" s="31">
        <v>8308</v>
      </c>
      <c r="I12" s="31">
        <v>0</v>
      </c>
      <c r="J12" s="31">
        <v>0</v>
      </c>
      <c r="K12" s="32">
        <v>2200</v>
      </c>
      <c r="L12" s="33" t="s">
        <v>46</v>
      </c>
      <c r="M12" s="34">
        <v>0</v>
      </c>
      <c r="N12" s="34">
        <v>0</v>
      </c>
      <c r="O12" s="34">
        <v>0</v>
      </c>
      <c r="P12" s="34">
        <v>1</v>
      </c>
      <c r="Q12" s="34">
        <v>0</v>
      </c>
      <c r="R12" s="34">
        <v>0</v>
      </c>
      <c r="S12" s="34">
        <v>0</v>
      </c>
      <c r="T12" s="34">
        <v>0</v>
      </c>
      <c r="U12" s="35">
        <f t="shared" si="0"/>
        <v>1</v>
      </c>
      <c r="V12" s="36">
        <f t="shared" si="1"/>
        <v>26888</v>
      </c>
    </row>
    <row r="13" spans="1:22" x14ac:dyDescent="0.45">
      <c r="A13" s="27" t="s">
        <v>47</v>
      </c>
      <c r="B13" s="27" t="s">
        <v>48</v>
      </c>
      <c r="C13" s="37" t="s">
        <v>49</v>
      </c>
      <c r="D13" s="28">
        <v>2024</v>
      </c>
      <c r="E13" s="29" t="s">
        <v>50</v>
      </c>
      <c r="F13" s="30">
        <v>90000</v>
      </c>
      <c r="G13" s="31">
        <v>0</v>
      </c>
      <c r="H13" s="31">
        <v>326451</v>
      </c>
      <c r="I13" s="31">
        <v>38300</v>
      </c>
      <c r="J13" s="31">
        <v>2490</v>
      </c>
      <c r="K13" s="32">
        <v>26922</v>
      </c>
      <c r="L13" s="33"/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484163</v>
      </c>
    </row>
    <row r="14" spans="1:22" x14ac:dyDescent="0.45">
      <c r="A14" s="27" t="s">
        <v>51</v>
      </c>
      <c r="B14" s="27" t="s">
        <v>52</v>
      </c>
      <c r="C14" s="37" t="s">
        <v>53</v>
      </c>
      <c r="D14" s="28">
        <v>2024</v>
      </c>
      <c r="E14" s="29" t="s">
        <v>34</v>
      </c>
      <c r="F14" s="30">
        <v>229488</v>
      </c>
      <c r="G14" s="31">
        <v>0</v>
      </c>
      <c r="H14" s="31">
        <v>137529</v>
      </c>
      <c r="I14" s="31">
        <v>30000</v>
      </c>
      <c r="J14" s="31">
        <v>3000</v>
      </c>
      <c r="K14" s="32">
        <v>39929</v>
      </c>
      <c r="L14" s="33"/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439946</v>
      </c>
    </row>
    <row r="15" spans="1:22" x14ac:dyDescent="0.45">
      <c r="A15" s="27" t="s">
        <v>54</v>
      </c>
      <c r="B15" s="27" t="s">
        <v>55</v>
      </c>
      <c r="C15" s="28" t="s">
        <v>56</v>
      </c>
      <c r="D15" s="28">
        <v>2024</v>
      </c>
      <c r="E15" s="29" t="s">
        <v>17</v>
      </c>
      <c r="F15" s="30">
        <v>0</v>
      </c>
      <c r="G15" s="31">
        <v>0</v>
      </c>
      <c r="H15" s="31">
        <v>0</v>
      </c>
      <c r="I15" s="31">
        <v>0</v>
      </c>
      <c r="J15" s="31">
        <v>15220</v>
      </c>
      <c r="K15" s="32">
        <v>1513</v>
      </c>
      <c r="L15" s="33" t="s">
        <v>35</v>
      </c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16733</v>
      </c>
    </row>
    <row r="16" spans="1:22" x14ac:dyDescent="0.45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45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45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</sheetData>
  <autoFilter ref="A8:V8" xr:uid="{91FCD3BD-BF4D-4C8A-B8D8-FFB724BCE075}"/>
  <conditionalFormatting sqref="V9:V25">
    <cfRule type="cellIs" dxfId="2" priority="3" operator="lessThan">
      <formula>0</formula>
    </cfRule>
  </conditionalFormatting>
  <conditionalFormatting sqref="V9:V25">
    <cfRule type="expression" dxfId="1" priority="2">
      <formula>#REF!&lt;0</formula>
    </cfRule>
  </conditionalFormatting>
  <conditionalFormatting sqref="D9:D25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25" xr:uid="{87BD98DF-E9A9-4DC6-9CA7-07FABA71CCBE}">
      <formula1>"N/A, FMR, Actual Rent"</formula1>
    </dataValidation>
    <dataValidation type="list" allowBlank="1" showInputMessage="1" showErrorMessage="1" sqref="E9:E25" xr:uid="{6A2C8BE0-BEE7-4AEE-B159-8349007CE6DD}">
      <formula1>"PH, TH, Joint TH &amp; PH-RRH, HMIS, SSO, TRA, PRA, SRA, S+C/SRO"</formula1>
    </dataValidation>
    <dataValidation allowBlank="1" showErrorMessage="1" sqref="A8:V8" xr:uid="{AA3F3843-D73B-47C3-8042-B482E1A41770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2023-05-19T14:10:36Z</dcterms:created>
  <dcterms:modified xsi:type="dcterms:W3CDTF">2023-05-19T14:51:02Z</dcterms:modified>
</cp:coreProperties>
</file>