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7D5AF12-31A4-4800-94F8-A79056DD5774}" xr6:coauthVersionLast="47" xr6:coauthVersionMax="47" xr10:uidLastSave="{00000000-0000-0000-0000-000000000000}"/>
  <bookViews>
    <workbookView xWindow="2205" yWindow="2205" windowWidth="19238" windowHeight="11220" xr2:uid="{7FA7AADF-DF85-4218-A16A-519B8E537D8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<sst xmlns="http://schemas.openxmlformats.org/spreadsheetml/2006/main" count="74" uniqueCount="56">
  <si>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</si>
  <si>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</si>
  <si>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</si>
  <si>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</si>
  <si>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</si>
  <si>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</si>
  <si>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</si>
  <si>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</si>
  <si>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</si>
  <si>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</si>
  <si>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</si>
  <si>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</si>
  <si>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</si>
  <si>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</si>
  <si>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</si>
  <si>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</si>
  <si>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</si>
  <si>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</si>
  <si>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</si>
  <si>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</si>
  <si>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</si>
  <si>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</si>
  <si>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</si>
  <si>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</si>
  <si>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</si>
  <si>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</si>
  <si>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</si>
  <si>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</si>
  <si>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</si>
  <si>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</si>
  <si>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NC-501</t>
  </si>
  <si>
    <t>Homeward Bound of Western North Carolina, Inc.</t>
  </si>
  <si>
    <t>Shelter Plus Care Asheville/Buncombe</t>
  </si>
  <si>
    <t>NC0025L4F012215</t>
  </si>
  <si>
    <t>PH</t>
  </si>
  <si>
    <t>Actual Rent</t>
  </si>
  <si>
    <t/>
  </si>
  <si>
    <t>Greensboro</t>
  </si>
  <si>
    <t>Asheville/Buncombe County CoC</t>
  </si>
  <si>
    <t>City of Asheville</t>
  </si>
  <si>
    <t>Permanent Supportive Housing 2</t>
  </si>
  <si>
    <t>NC0145L4F012212</t>
  </si>
  <si>
    <t>Bridge to Recovery</t>
  </si>
  <si>
    <t>NC0170L4F012212</t>
  </si>
  <si>
    <t>Permanent Supportive Housing 3</t>
  </si>
  <si>
    <t>NC0192L4F012210</t>
  </si>
  <si>
    <t>NC-501 HMIS FY2022</t>
  </si>
  <si>
    <t>NC0279L4F012210</t>
  </si>
  <si>
    <t>Permanent Supportive Housing 1</t>
  </si>
  <si>
    <t>NC0291L4F012209</t>
  </si>
  <si>
    <t>Permanent Supportive Housing 5</t>
  </si>
  <si>
    <t>NC0316L4F012208</t>
  </si>
  <si>
    <t>Helpmate Incorporated</t>
  </si>
  <si>
    <t>Housing Support for Domestic Violence Survivors</t>
  </si>
  <si>
    <t>NC0406L4F012203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</si>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</sst>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0079-F382-4EEB-831E-73BE5225DB59}">
  <sheetPr codeName="Sheet210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1856720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425364</v>
      </c>
      <c r="H9" s="31">
        <v>0</v>
      </c>
      <c r="I9" s="31">
        <v>0</v>
      </c>
      <c r="J9" s="31">
        <v>0</v>
      </c>
      <c r="K9" s="32">
        <v>22108</v>
      </c>
      <c r="L9" s="33" t="s">
        <v>35</v>
      </c>
      <c r="M9" s="34">
        <v>0</v>
      </c>
      <c r="N9" s="34">
        <v>0</v>
      </c>
      <c r="O9" s="34">
        <v>20</v>
      </c>
      <c r="P9" s="34">
        <v>13</v>
      </c>
      <c r="Q9" s="34">
        <v>1</v>
      </c>
      <c r="R9" s="34">
        <v>0</v>
      </c>
      <c r="S9" s="34">
        <v>0</v>
      </c>
      <c r="T9" s="34">
        <v>0</v>
      </c>
      <c r="U9" s="35">
        <f t="shared" ref="U9:U26" si="0">SUM(M9:T9)</f>
        <v>34</v>
      </c>
      <c r="V9" s="36">
        <f t="shared" ref="V9:V26" si="1">SUM(F9:K9)</f>
        <v>447472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78164</v>
      </c>
      <c r="G10" s="31">
        <v>0</v>
      </c>
      <c r="H10" s="31">
        <v>4563</v>
      </c>
      <c r="I10" s="31">
        <v>0</v>
      </c>
      <c r="J10" s="31">
        <v>0</v>
      </c>
      <c r="K10" s="32">
        <v>5165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87892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413376</v>
      </c>
      <c r="H11" s="31">
        <v>0</v>
      </c>
      <c r="I11" s="31">
        <v>0</v>
      </c>
      <c r="J11" s="31">
        <v>0</v>
      </c>
      <c r="K11" s="32">
        <v>20097</v>
      </c>
      <c r="L11" s="33" t="s">
        <v>35</v>
      </c>
      <c r="M11" s="34">
        <v>0</v>
      </c>
      <c r="N11" s="34">
        <v>4</v>
      </c>
      <c r="O11" s="34">
        <v>26</v>
      </c>
      <c r="P11" s="34">
        <v>3</v>
      </c>
      <c r="Q11" s="34">
        <v>1</v>
      </c>
      <c r="R11" s="34">
        <v>0</v>
      </c>
      <c r="S11" s="34">
        <v>0</v>
      </c>
      <c r="T11" s="34">
        <v>0</v>
      </c>
      <c r="U11" s="35">
        <f t="shared" si="0"/>
        <v>34</v>
      </c>
      <c r="V11" s="36">
        <f t="shared" si="1"/>
        <v>433473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102447</v>
      </c>
      <c r="G12" s="31">
        <v>0</v>
      </c>
      <c r="H12" s="31">
        <v>0</v>
      </c>
      <c r="I12" s="31">
        <v>0</v>
      </c>
      <c r="J12" s="31">
        <v>0</v>
      </c>
      <c r="K12" s="32">
        <v>8227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110674</v>
      </c>
    </row>
    <row r="13" spans="1:22" x14ac:dyDescent="0.45">
      <c r="A13" s="27" t="s">
        <v>39</v>
      </c>
      <c r="B13" s="27" t="s">
        <v>46</v>
      </c>
      <c r="C13" s="28" t="s">
        <v>47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60000</v>
      </c>
      <c r="K13" s="32">
        <v>3744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63744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218563</v>
      </c>
      <c r="G14" s="31">
        <v>0</v>
      </c>
      <c r="H14" s="31">
        <v>59942</v>
      </c>
      <c r="I14" s="31">
        <v>0</v>
      </c>
      <c r="J14" s="31">
        <v>0</v>
      </c>
      <c r="K14" s="32">
        <v>18953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297458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166320</v>
      </c>
      <c r="H15" s="31">
        <v>40400</v>
      </c>
      <c r="I15" s="31">
        <v>0</v>
      </c>
      <c r="J15" s="31">
        <v>0</v>
      </c>
      <c r="K15" s="32">
        <v>10661</v>
      </c>
      <c r="L15" s="33" t="s">
        <v>35</v>
      </c>
      <c r="M15" s="34">
        <v>0</v>
      </c>
      <c r="N15" s="34">
        <v>0</v>
      </c>
      <c r="O15" s="34">
        <v>14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14</v>
      </c>
      <c r="V15" s="36">
        <f t="shared" si="1"/>
        <v>217381</v>
      </c>
    </row>
    <row r="16" spans="1:22" x14ac:dyDescent="0.45">
      <c r="A16" s="27" t="s">
        <v>52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154764</v>
      </c>
      <c r="H16" s="31">
        <v>34710</v>
      </c>
      <c r="I16" s="31">
        <v>0</v>
      </c>
      <c r="J16" s="31">
        <v>0</v>
      </c>
      <c r="K16" s="32">
        <v>9152</v>
      </c>
      <c r="L16" s="33" t="s">
        <v>55</v>
      </c>
      <c r="M16" s="34">
        <v>0</v>
      </c>
      <c r="N16" s="34">
        <v>0</v>
      </c>
      <c r="O16" s="34">
        <v>3</v>
      </c>
      <c r="P16" s="34">
        <v>4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9</v>
      </c>
      <c r="V16" s="36">
        <f t="shared" si="1"/>
        <v>198626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9E3D0079-F382-4EEB-831E-73BE5225DB59}"/>
  <conditionalFormatting sqref="V9:V26">
    <cfRule type="cellIs" dxfId="2" priority="3" operator="lessThan">
      <formula>0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6" xr:uid="{40FED3F8-02CD-4E81-9BD0-E93F2352A737}">
      <formula1>"N/A, FMR, Actual Rent"</formula1>
    </dataValidation>
    <dataValidation type="list" allowBlank="1" showInputMessage="1" showErrorMessage="1" sqref="E9:E26" xr:uid="{62964F1A-1EA7-4CC5-B1BA-7BEF78FF1813}">
      <formula1>"PH, TH, Joint TH &amp; PH-RRH, HMIS, SSO, TRA, PRA, SRA, S+C/SRO"</formula1>
    </dataValidation>
    <dataValidation allowBlank="1" showErrorMessage="1" sqref="A8:V8" xr:uid="{95EFE2FF-38BB-4B41-868B-304EDB9B9D0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2023-05-19T14:11:03Z</dcterms:created>
  <dcterms:modified xsi:type="dcterms:W3CDTF">2023-05-19T14:53:08Z</dcterms:modified>
</cp:coreProperties>
</file>