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69F8BCA-DC23-4959-8B59-6DC2C603A957}" xr6:coauthVersionLast="47" xr6:coauthVersionMax="47" xr10:uidLastSave="{00000000-0000-0000-0000-000000000000}"/>
  <bookViews>
    <workbookView xWindow="368" yWindow="368" windowWidth="19237" windowHeight="11220" xr2:uid="{7429E015-5BE0-4323-91F7-500BEA27E38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<sst xmlns="http://schemas.openxmlformats.org/spreadsheetml/2006/main" count="84" uniqueCount="60">
  <si>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</si>
  <si>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</si>
  <si>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</si>
  <si>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</si>
  <si>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</si>
  <si>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</si>
  <si>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</si>
  <si>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</si>
  <si>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</si>
  <si>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</si>
  <si>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</si>
  <si>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</si>
  <si>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</si>
  <si>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</si>
  <si>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</si>
  <si>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</si>
  <si>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</si>
  <si>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</si>
  <si>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</si>
  <si>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</si>
  <si>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</si>
  <si>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</si>
  <si>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</si>
  <si>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</si>
  <si>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</si>
  <si>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</si>
  <si>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</si>
  <si>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</si>
  <si>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</si>
  <si>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</si>
  <si>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MI-516</t>
  </si>
  <si>
    <t>CMHS of Muskegon County DBA Healthwest</t>
  </si>
  <si>
    <t>Supportive Housing III</t>
  </si>
  <si>
    <t>MI0250L5F162212</t>
  </si>
  <si>
    <t>PH</t>
  </si>
  <si>
    <t/>
  </si>
  <si>
    <t>Detroit</t>
  </si>
  <si>
    <t>Norton Shores, Muskegon City &amp; County CoC</t>
  </si>
  <si>
    <t>Muskegon Community Health Project</t>
  </si>
  <si>
    <t>Every Woman's Place, Inc.</t>
  </si>
  <si>
    <t>HMIS FY2022</t>
  </si>
  <si>
    <t>Mi0252L5F162215</t>
  </si>
  <si>
    <t>Supportive Housing I</t>
  </si>
  <si>
    <t>MI0253L5F162215</t>
  </si>
  <si>
    <t>Supportive Housing II</t>
  </si>
  <si>
    <t>MI0254L5F162215</t>
  </si>
  <si>
    <t>Supportive Housing IV</t>
  </si>
  <si>
    <t>MI0324L5F162212</t>
  </si>
  <si>
    <t>Bethany Housing Ministries dba Community enCompass</t>
  </si>
  <si>
    <t>Veteran Singles &amp; Family Consolidated</t>
  </si>
  <si>
    <t>MI0352L5F162210</t>
  </si>
  <si>
    <t>permanent supportive housing 2022</t>
  </si>
  <si>
    <t>MI0490L5F162207</t>
  </si>
  <si>
    <t>PSH Reallocated 2022</t>
  </si>
  <si>
    <t>MI0511L5F162207</t>
  </si>
  <si>
    <t>FMR</t>
  </si>
  <si>
    <t>PSH 2018 2022</t>
  </si>
  <si>
    <t>MI0589L5F162205</t>
  </si>
  <si>
    <t>EWP PSH 2022</t>
  </si>
  <si>
    <t>MI0779L5F162200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</si>
</sst>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E24C-CF50-4628-8276-F22DB21F8301}">
  <sheetPr codeName="Sheet182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642612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30434</v>
      </c>
      <c r="G9" s="31">
        <v>0</v>
      </c>
      <c r="H9" s="31">
        <v>0</v>
      </c>
      <c r="I9" s="31">
        <v>0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8" si="0">SUM(M9:T9)</f>
        <v>0</v>
      </c>
      <c r="V9" s="36">
        <f t="shared" ref="V9:V28" si="1">SUM(F9:K9)</f>
        <v>30434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62000</v>
      </c>
      <c r="K10" s="32">
        <v>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62000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147665</v>
      </c>
      <c r="G11" s="31">
        <v>0</v>
      </c>
      <c r="H11" s="31">
        <v>0</v>
      </c>
      <c r="I11" s="31">
        <v>0</v>
      </c>
      <c r="J11" s="31">
        <v>0</v>
      </c>
      <c r="K11" s="32">
        <v>3528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151193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23536</v>
      </c>
      <c r="G12" s="31">
        <v>0</v>
      </c>
      <c r="H12" s="31">
        <v>0</v>
      </c>
      <c r="I12" s="31">
        <v>0</v>
      </c>
      <c r="J12" s="31">
        <v>0</v>
      </c>
      <c r="K12" s="32">
        <v>758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24294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30139</v>
      </c>
      <c r="G13" s="31">
        <v>0</v>
      </c>
      <c r="H13" s="31">
        <v>0</v>
      </c>
      <c r="I13" s="31">
        <v>0</v>
      </c>
      <c r="J13" s="31">
        <v>0</v>
      </c>
      <c r="K13" s="32">
        <v>888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31027</v>
      </c>
    </row>
    <row r="14" spans="1:22" x14ac:dyDescent="0.45">
      <c r="A14" s="27" t="s">
        <v>48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54886</v>
      </c>
      <c r="G14" s="31">
        <v>0</v>
      </c>
      <c r="H14" s="31">
        <v>0</v>
      </c>
      <c r="I14" s="31">
        <v>0</v>
      </c>
      <c r="J14" s="31">
        <v>0</v>
      </c>
      <c r="K14" s="32">
        <v>4712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59598</v>
      </c>
    </row>
    <row r="15" spans="1:22" x14ac:dyDescent="0.45">
      <c r="A15" s="27" t="s">
        <v>39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180384</v>
      </c>
      <c r="G15" s="31">
        <v>0</v>
      </c>
      <c r="H15" s="31">
        <v>1740</v>
      </c>
      <c r="I15" s="31">
        <v>0</v>
      </c>
      <c r="J15" s="31">
        <v>0</v>
      </c>
      <c r="K15" s="32">
        <v>18000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200124</v>
      </c>
    </row>
    <row r="16" spans="1:22" x14ac:dyDescent="0.45">
      <c r="A16" s="27" t="s">
        <v>39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37346</v>
      </c>
      <c r="G16" s="31">
        <v>0</v>
      </c>
      <c r="H16" s="31">
        <v>0</v>
      </c>
      <c r="I16" s="31">
        <v>0</v>
      </c>
      <c r="J16" s="31">
        <v>0</v>
      </c>
      <c r="K16" s="32">
        <v>2125</v>
      </c>
      <c r="L16" s="33" t="s">
        <v>55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0</v>
      </c>
      <c r="V16" s="36">
        <f t="shared" si="1"/>
        <v>39471</v>
      </c>
    </row>
    <row r="17" spans="1:22" x14ac:dyDescent="0.45">
      <c r="A17" s="27" t="s">
        <v>39</v>
      </c>
      <c r="B17" s="27" t="s">
        <v>56</v>
      </c>
      <c r="C17" s="28" t="s">
        <v>57</v>
      </c>
      <c r="D17" s="28">
        <v>2024</v>
      </c>
      <c r="E17" s="29" t="s">
        <v>34</v>
      </c>
      <c r="F17" s="30">
        <v>11916</v>
      </c>
      <c r="G17" s="31">
        <v>0</v>
      </c>
      <c r="H17" s="31">
        <v>0</v>
      </c>
      <c r="I17" s="31">
        <v>0</v>
      </c>
      <c r="J17" s="31">
        <v>0</v>
      </c>
      <c r="K17" s="32">
        <v>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11916</v>
      </c>
    </row>
    <row r="18" spans="1:22" x14ac:dyDescent="0.45">
      <c r="A18" s="27" t="s">
        <v>39</v>
      </c>
      <c r="B18" s="27" t="s">
        <v>58</v>
      </c>
      <c r="C18" s="28" t="s">
        <v>59</v>
      </c>
      <c r="D18" s="28">
        <v>2024</v>
      </c>
      <c r="E18" s="29" t="s">
        <v>34</v>
      </c>
      <c r="F18" s="30">
        <v>0</v>
      </c>
      <c r="G18" s="31">
        <v>30780</v>
      </c>
      <c r="H18" s="31">
        <v>0</v>
      </c>
      <c r="I18" s="31">
        <v>0</v>
      </c>
      <c r="J18" s="31">
        <v>0</v>
      </c>
      <c r="K18" s="32">
        <v>1775</v>
      </c>
      <c r="L18" s="33" t="s">
        <v>55</v>
      </c>
      <c r="M18" s="34">
        <v>0</v>
      </c>
      <c r="N18" s="34">
        <v>0</v>
      </c>
      <c r="O18" s="34">
        <v>0</v>
      </c>
      <c r="P18" s="34">
        <v>3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3</v>
      </c>
      <c r="V18" s="36">
        <f t="shared" si="1"/>
        <v>32555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7179E24C-CF50-4628-8276-F22DB21F8301}"/>
  <conditionalFormatting sqref="V9:V28">
    <cfRule type="cellIs" dxfId="2" priority="3" operator="lessThan">
      <formula>0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8" xr:uid="{1A53336A-657C-457D-98C6-96830029D0D1}">
      <formula1>"N/A, FMR, Actual Rent"</formula1>
    </dataValidation>
    <dataValidation type="list" allowBlank="1" showInputMessage="1" showErrorMessage="1" sqref="E9:E28" xr:uid="{747BFC54-FC5F-42B2-B3DA-98312CC0CF03}">
      <formula1>"PH, TH, Joint TH &amp; PH-RRH, HMIS, SSO, TRA, PRA, SRA, S+C/SRO"</formula1>
    </dataValidation>
    <dataValidation allowBlank="1" showErrorMessage="1" sqref="A8:V8" xr:uid="{8AAF6ABD-EDE5-40C8-A926-4DDD7872AB4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2023-05-19T14:11:19Z</dcterms:created>
  <dcterms:modified xsi:type="dcterms:W3CDTF">2023-05-19T14:49:43Z</dcterms:modified>
</cp:coreProperties>
</file>