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00FE8FBF-FC39-44B7-BFCE-E3B246A34540}" xr6:coauthVersionLast="47" xr6:coauthVersionMax="47" xr10:uidLastSave="{00000000-0000-0000-0000-000000000000}"/>
  <bookViews>
    <workbookView xWindow="3675" yWindow="3675" windowWidth="33840" windowHeight="18218" xr2:uid="{B3DA85CA-A4B7-48AA-8131-9CC5FE3BD1B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<sst xmlns="http://schemas.openxmlformats.org/spreadsheetml/2006/main" count="109" uniqueCount="73">
  <si>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</si>
  <si>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</si>
  <si>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</si>
  <si>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</si>
  <si>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</si>
  <si>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</si>
  <si>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</si>
  <si>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</si>
  <si>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</si>
  <si>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</si>
  <si>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</si>
  <si>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</si>
  <si>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</si>
  <si>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</si>
  <si>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</si>
  <si>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</si>
  <si>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</si>
  <si>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</si>
  <si>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</si>
  <si>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</si>
  <si>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</si>
  <si>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</si>
  <si>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</si>
  <si>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</si>
  <si>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</si>
  <si>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</si>
  <si>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</si>
  <si>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</si>
  <si>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</si>
  <si>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</si>
  <si>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MI-509</t>
  </si>
  <si>
    <t>Avalon Housing, Inc.</t>
  </si>
  <si>
    <t>Avalon/Ashley Supportive Housing</t>
  </si>
  <si>
    <t>MI0201L5F092215</t>
  </si>
  <si>
    <t>PH</t>
  </si>
  <si>
    <t/>
  </si>
  <si>
    <t>Detroit</t>
  </si>
  <si>
    <t>Washtenaw County CoC</t>
  </si>
  <si>
    <t>Washtenaw County</t>
  </si>
  <si>
    <t>Avalon/Pontiac Trail Supportive Housing</t>
  </si>
  <si>
    <t>MI0202L5F092215</t>
  </si>
  <si>
    <t>Michigan Ability Partners</t>
  </si>
  <si>
    <t>MAP Willow Pond Renewal 2022</t>
  </si>
  <si>
    <t>MI0204L5F092215</t>
  </si>
  <si>
    <t>MAP MVP Renewal 2022</t>
  </si>
  <si>
    <t>MI0205L5F092215</t>
  </si>
  <si>
    <t>SPC Avalon SRA Consolidated</t>
  </si>
  <si>
    <t>MI0207L5F092215</t>
  </si>
  <si>
    <t>FMR</t>
  </si>
  <si>
    <t>MAP TRA 2022</t>
  </si>
  <si>
    <t>MI0210L5F092215</t>
  </si>
  <si>
    <t>Ozone House, Inc.</t>
  </si>
  <si>
    <t>Supportive Housing for Youth</t>
  </si>
  <si>
    <t>MI0211L5F092215</t>
  </si>
  <si>
    <t>Actual Rent</t>
  </si>
  <si>
    <t>MAP SRA 2022</t>
  </si>
  <si>
    <t>MI0297L5F092214</t>
  </si>
  <si>
    <t>SOS Community Services</t>
  </si>
  <si>
    <t>SOS RRH for Families 2022</t>
  </si>
  <si>
    <t>MI0402L5F092210</t>
  </si>
  <si>
    <t>Avalon PSH Singles 2013</t>
  </si>
  <si>
    <t>MI0420L5F092209</t>
  </si>
  <si>
    <t>Avalon PSH Families 2013</t>
  </si>
  <si>
    <t>MI0423L5F092209</t>
  </si>
  <si>
    <t>Avalon PSH Bonus 2014</t>
  </si>
  <si>
    <t>MI0451L5F092208</t>
  </si>
  <si>
    <t>HMIS FY 2022</t>
  </si>
  <si>
    <t>MI0486L5F092207</t>
  </si>
  <si>
    <t>MAP RASS 2022</t>
  </si>
  <si>
    <t>MI0508L5F092207</t>
  </si>
  <si>
    <t>N/A</t>
  </si>
  <si>
    <t>MAP PASS 2022</t>
  </si>
  <si>
    <t>MI0533L5F092206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</si>
</sst>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B45A-230A-4D2B-88DE-FE89158CD203}">
  <sheetPr codeName="Sheet86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6894182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51995</v>
      </c>
      <c r="I9" s="31">
        <v>44744</v>
      </c>
      <c r="J9" s="31">
        <v>0</v>
      </c>
      <c r="K9" s="32">
        <v>5768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3" si="0">SUM(M9:T9)</f>
        <v>0</v>
      </c>
      <c r="V9" s="36">
        <f t="shared" ref="V9:V33" si="1">SUM(F9:K9)</f>
        <v>102507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48035</v>
      </c>
      <c r="I10" s="31">
        <v>46082</v>
      </c>
      <c r="J10" s="31">
        <v>0</v>
      </c>
      <c r="K10" s="32">
        <v>5555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99672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39074</v>
      </c>
      <c r="I11" s="31">
        <v>0</v>
      </c>
      <c r="J11" s="31">
        <v>0</v>
      </c>
      <c r="K11" s="32">
        <v>3029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42103</v>
      </c>
    </row>
    <row r="12" spans="1:22" x14ac:dyDescent="0.45">
      <c r="A12" s="27" t="s">
        <v>41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48667</v>
      </c>
      <c r="I12" s="31">
        <v>0</v>
      </c>
      <c r="J12" s="31">
        <v>0</v>
      </c>
      <c r="K12" s="32">
        <v>3406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52073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335268</v>
      </c>
      <c r="H13" s="31">
        <v>0</v>
      </c>
      <c r="I13" s="31">
        <v>0</v>
      </c>
      <c r="J13" s="31">
        <v>0</v>
      </c>
      <c r="K13" s="32">
        <v>15864</v>
      </c>
      <c r="L13" s="33" t="s">
        <v>48</v>
      </c>
      <c r="M13" s="34">
        <v>5</v>
      </c>
      <c r="N13" s="34">
        <v>4</v>
      </c>
      <c r="O13" s="34">
        <v>9</v>
      </c>
      <c r="P13" s="34">
        <v>7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26</v>
      </c>
      <c r="V13" s="36">
        <f t="shared" si="1"/>
        <v>351132</v>
      </c>
    </row>
    <row r="14" spans="1:22" x14ac:dyDescent="0.45">
      <c r="A14" s="27" t="s">
        <v>41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424164</v>
      </c>
      <c r="H14" s="31">
        <v>0</v>
      </c>
      <c r="I14" s="31">
        <v>0</v>
      </c>
      <c r="J14" s="31">
        <v>0</v>
      </c>
      <c r="K14" s="32">
        <v>19777</v>
      </c>
      <c r="L14" s="33" t="s">
        <v>48</v>
      </c>
      <c r="M14" s="34">
        <v>7</v>
      </c>
      <c r="N14" s="34">
        <v>4</v>
      </c>
      <c r="O14" s="34">
        <v>23</v>
      </c>
      <c r="P14" s="34">
        <v>0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35</v>
      </c>
      <c r="V14" s="36">
        <f t="shared" si="1"/>
        <v>443941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89412</v>
      </c>
      <c r="H15" s="31">
        <v>44738</v>
      </c>
      <c r="I15" s="31">
        <v>0</v>
      </c>
      <c r="J15" s="31">
        <v>0</v>
      </c>
      <c r="K15" s="32">
        <v>5882</v>
      </c>
      <c r="L15" s="33" t="s">
        <v>54</v>
      </c>
      <c r="M15" s="34">
        <v>0</v>
      </c>
      <c r="N15" s="34">
        <v>0</v>
      </c>
      <c r="O15" s="34">
        <v>6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140032</v>
      </c>
    </row>
    <row r="16" spans="1:22" x14ac:dyDescent="0.45">
      <c r="A16" s="27" t="s">
        <v>41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477888</v>
      </c>
      <c r="H16" s="31">
        <v>0</v>
      </c>
      <c r="I16" s="31">
        <v>0</v>
      </c>
      <c r="J16" s="31">
        <v>0</v>
      </c>
      <c r="K16" s="32">
        <v>22919</v>
      </c>
      <c r="L16" s="33" t="s">
        <v>48</v>
      </c>
      <c r="M16" s="34">
        <v>0</v>
      </c>
      <c r="N16" s="34">
        <v>0</v>
      </c>
      <c r="O16" s="34">
        <v>38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38</v>
      </c>
      <c r="V16" s="36">
        <f t="shared" si="1"/>
        <v>500807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1297884</v>
      </c>
      <c r="H17" s="31">
        <v>990972</v>
      </c>
      <c r="I17" s="31">
        <v>0</v>
      </c>
      <c r="J17" s="31">
        <v>0</v>
      </c>
      <c r="K17" s="32">
        <v>203619</v>
      </c>
      <c r="L17" s="33" t="s">
        <v>54</v>
      </c>
      <c r="M17" s="34">
        <v>0</v>
      </c>
      <c r="N17" s="34">
        <v>0</v>
      </c>
      <c r="O17" s="34">
        <v>0</v>
      </c>
      <c r="P17" s="34">
        <v>30</v>
      </c>
      <c r="Q17" s="34">
        <v>26</v>
      </c>
      <c r="R17" s="34">
        <v>13</v>
      </c>
      <c r="S17" s="34">
        <v>3</v>
      </c>
      <c r="T17" s="34">
        <v>0</v>
      </c>
      <c r="U17" s="35">
        <f t="shared" si="0"/>
        <v>72</v>
      </c>
      <c r="V17" s="36">
        <f t="shared" si="1"/>
        <v>2492475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226248</v>
      </c>
      <c r="H18" s="31">
        <v>570434</v>
      </c>
      <c r="I18" s="31">
        <v>0</v>
      </c>
      <c r="J18" s="31">
        <v>0</v>
      </c>
      <c r="K18" s="32">
        <v>51409</v>
      </c>
      <c r="L18" s="33" t="s">
        <v>48</v>
      </c>
      <c r="M18" s="34">
        <v>4</v>
      </c>
      <c r="N18" s="34">
        <v>6</v>
      </c>
      <c r="O18" s="34">
        <v>9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19</v>
      </c>
      <c r="V18" s="36">
        <f t="shared" si="1"/>
        <v>848091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124728</v>
      </c>
      <c r="H19" s="31">
        <v>152566</v>
      </c>
      <c r="I19" s="31">
        <v>0</v>
      </c>
      <c r="J19" s="31">
        <v>0</v>
      </c>
      <c r="K19" s="32">
        <v>19130</v>
      </c>
      <c r="L19" s="33" t="s">
        <v>48</v>
      </c>
      <c r="M19" s="34">
        <v>0</v>
      </c>
      <c r="N19" s="34">
        <v>0</v>
      </c>
      <c r="O19" s="34">
        <v>0</v>
      </c>
      <c r="P19" s="34">
        <v>7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296424</v>
      </c>
    </row>
    <row r="20" spans="1:22" x14ac:dyDescent="0.45">
      <c r="A20" s="27" t="s">
        <v>31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0</v>
      </c>
      <c r="G20" s="31">
        <v>553344</v>
      </c>
      <c r="H20" s="31">
        <v>181707</v>
      </c>
      <c r="I20" s="31">
        <v>0</v>
      </c>
      <c r="J20" s="31">
        <v>0</v>
      </c>
      <c r="K20" s="32">
        <v>42398</v>
      </c>
      <c r="L20" s="33" t="s">
        <v>48</v>
      </c>
      <c r="M20" s="34">
        <v>0</v>
      </c>
      <c r="N20" s="34">
        <v>0</v>
      </c>
      <c r="O20" s="34">
        <v>44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44</v>
      </c>
      <c r="V20" s="36">
        <f t="shared" si="1"/>
        <v>777449</v>
      </c>
    </row>
    <row r="21" spans="1:22" x14ac:dyDescent="0.45">
      <c r="A21" s="27" t="s">
        <v>38</v>
      </c>
      <c r="B21" s="27" t="s">
        <v>66</v>
      </c>
      <c r="C21" s="28" t="s">
        <v>67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131007</v>
      </c>
      <c r="K21" s="32">
        <v>6327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137334</v>
      </c>
    </row>
    <row r="22" spans="1:22" x14ac:dyDescent="0.45">
      <c r="A22" s="27" t="s">
        <v>41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240456</v>
      </c>
      <c r="G22" s="31">
        <v>0</v>
      </c>
      <c r="H22" s="31">
        <v>123513</v>
      </c>
      <c r="I22" s="31">
        <v>0</v>
      </c>
      <c r="J22" s="31">
        <v>0</v>
      </c>
      <c r="K22" s="32">
        <v>30887</v>
      </c>
      <c r="L22" s="33" t="s">
        <v>70</v>
      </c>
      <c r="M22" s="34">
        <v>0</v>
      </c>
      <c r="N22" s="34">
        <v>0</v>
      </c>
      <c r="O22" s="34">
        <v>18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19</v>
      </c>
      <c r="V22" s="36">
        <f t="shared" si="1"/>
        <v>394856</v>
      </c>
    </row>
    <row r="23" spans="1:22" x14ac:dyDescent="0.45">
      <c r="A23" s="27" t="s">
        <v>41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150912</v>
      </c>
      <c r="H23" s="31">
        <v>52078</v>
      </c>
      <c r="I23" s="31">
        <v>0</v>
      </c>
      <c r="J23" s="31">
        <v>0</v>
      </c>
      <c r="K23" s="32">
        <v>12296</v>
      </c>
      <c r="L23" s="33" t="s">
        <v>48</v>
      </c>
      <c r="M23" s="34">
        <v>0</v>
      </c>
      <c r="N23" s="34">
        <v>0</v>
      </c>
      <c r="O23" s="34">
        <v>12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215286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BF56B45A-230A-4D2B-88DE-FE89158CD203}"/>
  <conditionalFormatting sqref="D9:D33">
    <cfRule type="expression" dxfId="2" priority="1">
      <formula>OR($D9&gt;2024,AND($D9&lt;2024,$D9&lt;&gt;""))</formula>
    </cfRule>
  </conditionalFormatting>
  <conditionalFormatting sqref="V9:V3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3" xr:uid="{9569173B-FDDA-428F-AC65-AF5341B7C3AF}">
      <formula1>"N/A, FMR, Actual Rent"</formula1>
    </dataValidation>
    <dataValidation type="list" allowBlank="1" showInputMessage="1" showErrorMessage="1" sqref="E9:E33" xr:uid="{DAFD6965-2271-4D24-A099-794C1FDCF05E}">
      <formula1>"PH, TH, Joint TH &amp; PH-RRH, HMIS, SSO, TRA, PRA, SRA, S+C/SRO"</formula1>
    </dataValidation>
    <dataValidation allowBlank="1" showErrorMessage="1" sqref="A8:V8" xr:uid="{9C2C232E-493F-4061-8F38-B5C721B2E6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2023-08-08T18:24:58Z</dcterms:created>
  <dcterms:modified xsi:type="dcterms:W3CDTF">2023-08-10T14:16:39Z</dcterms:modified>
</cp:coreProperties>
</file>