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FEAD3763-14B3-456D-8645-3017DF2F6B17}" xr6:coauthVersionLast="47" xr6:coauthVersionMax="47" xr10:uidLastSave="{00000000-0000-0000-0000-000000000000}"/>
  <bookViews>
    <workbookView xWindow="2940" yWindow="2940" windowWidth="33840" windowHeight="18217" xr2:uid="{B92C99D7-4283-47FA-97A5-84F3575F1A2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<sst xmlns="http://schemas.openxmlformats.org/spreadsheetml/2006/main" count="74" uniqueCount="57">
  <si>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</si>
  <si>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</si>
  <si>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</si>
  <si>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</si>
  <si>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</si>
  <si>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</si>
  <si>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</si>
  <si>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</si>
  <si>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</si>
  <si>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</si>
  <si>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</si>
  <si>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</si>
  <si>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</si>
  <si>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</si>
  <si>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</si>
  <si>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</si>
  <si>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</si>
  <si>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</si>
  <si>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</si>
  <si>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</si>
  <si>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</si>
  <si>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</si>
  <si>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</si>
  <si>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</si>
  <si>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</si>
  <si>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</si>
  <si>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</si>
  <si>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</si>
  <si>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</si>
  <si>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</si>
  <si>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MA-511</t>
  </si>
  <si>
    <t>City of Quincy, MA</t>
  </si>
  <si>
    <t>Father Bill's Project</t>
  </si>
  <si>
    <t>MA0194L1T112212</t>
  </si>
  <si>
    <t>PH</t>
  </si>
  <si>
    <t/>
  </si>
  <si>
    <t>Boston</t>
  </si>
  <si>
    <t>Quincy, Brockton, Weymouth, Plymouth City and County CoC</t>
  </si>
  <si>
    <t>BCIJ Consolidated Project</t>
  </si>
  <si>
    <t>MA0196L1T112215</t>
  </si>
  <si>
    <t>Actual Rent</t>
  </si>
  <si>
    <t>Father Bills &amp; MainSpring, Inc.</t>
  </si>
  <si>
    <t>My Home Consolidated Project</t>
  </si>
  <si>
    <t>MA0298L1T112212</t>
  </si>
  <si>
    <t>HMIS Brockton</t>
  </si>
  <si>
    <t>MA0303L1T112215</t>
  </si>
  <si>
    <t>Work Express Housing</t>
  </si>
  <si>
    <t>MA0397L1T112212</t>
  </si>
  <si>
    <t>Old Colony Y</t>
  </si>
  <si>
    <t>Supportive Housing for Families Expansion Project</t>
  </si>
  <si>
    <t>MA0423L1T112211</t>
  </si>
  <si>
    <t>South Shore Coordinated Entry Project</t>
  </si>
  <si>
    <t>MA0609L1T112205</t>
  </si>
  <si>
    <t>SSO</t>
  </si>
  <si>
    <t>Rapid Rehousing and Supports for DV Survivors</t>
  </si>
  <si>
    <t>MA0643D1T112204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</si>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</sst>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D4AD-5368-4101-AE2E-AEF62B9CD4F3}">
  <sheetPr codeName="Sheet121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9033153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2814259</v>
      </c>
      <c r="G9" s="31">
        <v>0</v>
      </c>
      <c r="H9" s="31">
        <v>323660</v>
      </c>
      <c r="I9" s="31">
        <v>0</v>
      </c>
      <c r="J9" s="31">
        <v>0</v>
      </c>
      <c r="K9" s="32">
        <v>143677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6" si="0">SUM(M9:T9)</f>
        <v>0</v>
      </c>
      <c r="V9" s="36">
        <f t="shared" ref="V9:V26" si="1">SUM(F9:K9)</f>
        <v>3281596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0</v>
      </c>
      <c r="G10" s="31">
        <v>2473620</v>
      </c>
      <c r="H10" s="31">
        <v>85250</v>
      </c>
      <c r="I10" s="31">
        <v>0</v>
      </c>
      <c r="J10" s="31">
        <v>0</v>
      </c>
      <c r="K10" s="32">
        <v>116391</v>
      </c>
      <c r="L10" s="33" t="s">
        <v>40</v>
      </c>
      <c r="M10" s="34">
        <v>0</v>
      </c>
      <c r="N10" s="34">
        <v>0</v>
      </c>
      <c r="O10" s="34">
        <v>81</v>
      </c>
      <c r="P10" s="34">
        <v>20</v>
      </c>
      <c r="Q10" s="34">
        <v>13</v>
      </c>
      <c r="R10" s="34">
        <v>2</v>
      </c>
      <c r="S10" s="34">
        <v>0</v>
      </c>
      <c r="T10" s="34">
        <v>0</v>
      </c>
      <c r="U10" s="35">
        <f t="shared" si="0"/>
        <v>116</v>
      </c>
      <c r="V10" s="36">
        <f t="shared" si="1"/>
        <v>2675261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880827</v>
      </c>
      <c r="G11" s="31">
        <v>0</v>
      </c>
      <c r="H11" s="31">
        <v>71441</v>
      </c>
      <c r="I11" s="31">
        <v>0</v>
      </c>
      <c r="J11" s="31">
        <v>0</v>
      </c>
      <c r="K11" s="32">
        <v>36865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989133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105614</v>
      </c>
      <c r="K12" s="32">
        <v>7393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113007</v>
      </c>
    </row>
    <row r="13" spans="1:22" x14ac:dyDescent="0.45">
      <c r="A13" s="27" t="s">
        <v>41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0</v>
      </c>
      <c r="H13" s="31">
        <v>0</v>
      </c>
      <c r="I13" s="31">
        <v>153018</v>
      </c>
      <c r="J13" s="31">
        <v>0</v>
      </c>
      <c r="K13" s="32">
        <v>6810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159828</v>
      </c>
    </row>
    <row r="14" spans="1:22" x14ac:dyDescent="0.45">
      <c r="A14" s="27" t="s">
        <v>48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390942</v>
      </c>
      <c r="G14" s="31">
        <v>0</v>
      </c>
      <c r="H14" s="31">
        <v>59840</v>
      </c>
      <c r="I14" s="31">
        <v>0</v>
      </c>
      <c r="J14" s="31">
        <v>0</v>
      </c>
      <c r="K14" s="32">
        <v>23415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474197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53</v>
      </c>
      <c r="F15" s="30">
        <v>0</v>
      </c>
      <c r="G15" s="31">
        <v>0</v>
      </c>
      <c r="H15" s="31">
        <v>153738</v>
      </c>
      <c r="I15" s="31">
        <v>0</v>
      </c>
      <c r="J15" s="31">
        <v>0</v>
      </c>
      <c r="K15" s="32">
        <v>11571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165309</v>
      </c>
    </row>
    <row r="16" spans="1:22" x14ac:dyDescent="0.45">
      <c r="A16" s="27" t="s">
        <v>31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672336</v>
      </c>
      <c r="H16" s="31">
        <v>413972</v>
      </c>
      <c r="I16" s="31">
        <v>0</v>
      </c>
      <c r="J16" s="31">
        <v>4000</v>
      </c>
      <c r="K16" s="32">
        <v>84514</v>
      </c>
      <c r="L16" s="33" t="s">
        <v>56</v>
      </c>
      <c r="M16" s="34">
        <v>10</v>
      </c>
      <c r="N16" s="34">
        <v>12</v>
      </c>
      <c r="O16" s="34">
        <v>16</v>
      </c>
      <c r="P16" s="34">
        <v>6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45</v>
      </c>
      <c r="V16" s="36">
        <f t="shared" si="1"/>
        <v>1174822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D25BD4AD-5368-4101-AE2E-AEF62B9CD4F3}"/>
  <conditionalFormatting sqref="D9:D26">
    <cfRule type="expression" dxfId="2" priority="1">
      <formula>OR($D9&gt;2024,AND($D9&lt;2024,$D9&lt;&gt;""))</formula>
    </cfRule>
  </conditionalFormatting>
  <conditionalFormatting sqref="V9:V2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6" xr:uid="{E30D3A6D-4A81-4860-9FF2-236FA8A2D551}">
      <formula1>"N/A, FMR, Actual Rent"</formula1>
    </dataValidation>
    <dataValidation type="list" allowBlank="1" showInputMessage="1" showErrorMessage="1" sqref="E9:E26" xr:uid="{08D88EB0-C015-4DB1-9052-7955C992772C}">
      <formula1>"PH, TH, Joint TH &amp; PH-RRH, HMIS, SSO, TRA, PRA, SRA, S+C/SRO"</formula1>
    </dataValidation>
    <dataValidation allowBlank="1" showErrorMessage="1" sqref="A8:V8" xr:uid="{5526457E-5A8C-4FE1-BD83-0AE08DAD63C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2023-08-08T18:24:08Z</dcterms:created>
  <dcterms:modified xsi:type="dcterms:W3CDTF">2023-08-10T14:16:57Z</dcterms:modified>
</cp:coreProperties>
</file>