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05338034-CBFB-4D85-8A1D-09CC752A1F96}" xr6:coauthVersionLast="47" xr6:coauthVersionMax="47" xr10:uidLastSave="{00000000-0000-0000-0000-000000000000}"/>
  <bookViews>
    <workbookView xWindow="1837" yWindow="1837" windowWidth="19238" windowHeight="11220" xr2:uid="{952DD7EA-5266-461C-8C13-684AFD68611D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<sst xmlns="http://schemas.openxmlformats.org/spreadsheetml/2006/main" count="79" uniqueCount="62">
  <si>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</si>
  <si>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</si>
  <si>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</si>
  <si>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</si>
  <si>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</si>
  <si>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</si>
  <si>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</si>
  <si>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</si>
  <si>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</si>
  <si>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</si>
  <si>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</si>
  <si>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</si>
  <si>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</si>
  <si>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</si>
  <si>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</si>
  <si>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</si>
  <si>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</si>
  <si>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</si>
  <si>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</si>
  <si>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</si>
  <si>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</si>
  <si>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</si>
  <si>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</si>
  <si>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</si>
  <si>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</si>
  <si>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</si>
  <si>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</si>
  <si>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</si>
  <si>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</si>
  <si>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</si>
  <si>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KY-502</t>
  </si>
  <si>
    <t>New Vista of The Bluegrass, Inc</t>
  </si>
  <si>
    <t>Continuum of Care Program</t>
  </si>
  <si>
    <t>KY0087L4I022215</t>
  </si>
  <si>
    <t>PH</t>
  </si>
  <si>
    <t/>
  </si>
  <si>
    <t>Louisville</t>
  </si>
  <si>
    <t>Lexington-Fayette County CoC</t>
  </si>
  <si>
    <t>Lexington-Fayette Urban County Government</t>
  </si>
  <si>
    <t>Lexington-Fayette Urban County Housing Authority</t>
  </si>
  <si>
    <t>LexCoC</t>
  </si>
  <si>
    <t>KY0090L4I022215</t>
  </si>
  <si>
    <t>Actual Rent</t>
  </si>
  <si>
    <t>Community Action Council for Lexington-Fayette, Bourbon, Har</t>
  </si>
  <si>
    <t>Project Independence Rapid Re-housing</t>
  </si>
  <si>
    <t>KY0165L4I022207</t>
  </si>
  <si>
    <t>FMR</t>
  </si>
  <si>
    <t>New Beginnings, Bluegrass, Inc.</t>
  </si>
  <si>
    <t>New Beginnings Housing First Program</t>
  </si>
  <si>
    <t>KY0175L4I022206</t>
  </si>
  <si>
    <t>Crisis and Housing Support for Youth</t>
  </si>
  <si>
    <t>KY0194L4I022205</t>
  </si>
  <si>
    <t>Joint TH &amp; PH-RRH</t>
  </si>
  <si>
    <t>Domestic Violence Bonus Initiative-XL</t>
  </si>
  <si>
    <t>KY0213D4I022204</t>
  </si>
  <si>
    <t>Mountain Comprehensive Care Center</t>
  </si>
  <si>
    <t>MCCC Bluegrass Region PSH</t>
  </si>
  <si>
    <t>KY0214L4I022204</t>
  </si>
  <si>
    <t>Mountain Housing RRH Lex</t>
  </si>
  <si>
    <t>KY0236L4I022203</t>
  </si>
  <si>
    <t>LHA Supportive Housing Grant</t>
  </si>
  <si>
    <t>KY0257L4I022201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</si>
</sst>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8050B-711D-4272-9DA0-F51BEBE88B4B}">
  <sheetPr codeName="Sheet135">
    <pageSetUpPr fitToPage="1"/>
  </sheetPr>
  <dimension ref="A1:DG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2076434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116644</v>
      </c>
      <c r="G9" s="31">
        <v>0</v>
      </c>
      <c r="H9" s="31">
        <v>83722</v>
      </c>
      <c r="I9" s="31">
        <v>0</v>
      </c>
      <c r="J9" s="31">
        <v>400</v>
      </c>
      <c r="K9" s="32">
        <v>19001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7" si="0">SUM(M9:T9)</f>
        <v>0</v>
      </c>
      <c r="V9" s="36">
        <f t="shared" ref="V9:V27" si="1">SUM(F9:K9)</f>
        <v>219767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214068</v>
      </c>
      <c r="H10" s="31">
        <v>0</v>
      </c>
      <c r="I10" s="31">
        <v>0</v>
      </c>
      <c r="J10" s="31">
        <v>0</v>
      </c>
      <c r="K10" s="32">
        <v>11843</v>
      </c>
      <c r="L10" s="33" t="s">
        <v>42</v>
      </c>
      <c r="M10" s="34">
        <v>0</v>
      </c>
      <c r="N10" s="34">
        <v>0</v>
      </c>
      <c r="O10" s="34">
        <v>27</v>
      </c>
      <c r="P10" s="34">
        <v>2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30</v>
      </c>
      <c r="V10" s="36">
        <f t="shared" si="1"/>
        <v>225911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0</v>
      </c>
      <c r="G11" s="31">
        <v>168312</v>
      </c>
      <c r="H11" s="31">
        <v>73841</v>
      </c>
      <c r="I11" s="31">
        <v>0</v>
      </c>
      <c r="J11" s="31">
        <v>3078</v>
      </c>
      <c r="K11" s="32">
        <v>16211</v>
      </c>
      <c r="L11" s="33" t="s">
        <v>46</v>
      </c>
      <c r="M11" s="34">
        <v>0</v>
      </c>
      <c r="N11" s="34">
        <v>0</v>
      </c>
      <c r="O11" s="34">
        <v>2</v>
      </c>
      <c r="P11" s="34">
        <v>11</v>
      </c>
      <c r="Q11" s="34">
        <v>2</v>
      </c>
      <c r="R11" s="34">
        <v>0</v>
      </c>
      <c r="S11" s="34">
        <v>0</v>
      </c>
      <c r="T11" s="34">
        <v>0</v>
      </c>
      <c r="U11" s="35">
        <f t="shared" si="0"/>
        <v>15</v>
      </c>
      <c r="V11" s="36">
        <f t="shared" si="1"/>
        <v>261442</v>
      </c>
    </row>
    <row r="12" spans="1:22" x14ac:dyDescent="0.45">
      <c r="A12" s="27" t="s">
        <v>47</v>
      </c>
      <c r="B12" s="27" t="s">
        <v>48</v>
      </c>
      <c r="C12" s="28" t="s">
        <v>49</v>
      </c>
      <c r="D12" s="28">
        <v>2024</v>
      </c>
      <c r="E12" s="29" t="s">
        <v>34</v>
      </c>
      <c r="F12" s="30">
        <v>143544</v>
      </c>
      <c r="G12" s="31">
        <v>0</v>
      </c>
      <c r="H12" s="31">
        <v>115356</v>
      </c>
      <c r="I12" s="31">
        <v>21000</v>
      </c>
      <c r="J12" s="31">
        <v>0</v>
      </c>
      <c r="K12" s="32">
        <v>27990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307890</v>
      </c>
    </row>
    <row r="13" spans="1:22" x14ac:dyDescent="0.45">
      <c r="A13" s="27" t="s">
        <v>43</v>
      </c>
      <c r="B13" s="27" t="s">
        <v>50</v>
      </c>
      <c r="C13" s="28" t="s">
        <v>51</v>
      </c>
      <c r="D13" s="28">
        <v>2024</v>
      </c>
      <c r="E13" s="29" t="s">
        <v>52</v>
      </c>
      <c r="F13" s="30">
        <v>37416</v>
      </c>
      <c r="G13" s="31">
        <v>54744</v>
      </c>
      <c r="H13" s="31">
        <v>42846</v>
      </c>
      <c r="I13" s="31">
        <v>6707</v>
      </c>
      <c r="J13" s="31">
        <v>2818</v>
      </c>
      <c r="K13" s="32">
        <v>5919</v>
      </c>
      <c r="L13" s="33" t="s">
        <v>46</v>
      </c>
      <c r="M13" s="34">
        <v>0</v>
      </c>
      <c r="N13" s="34">
        <v>0</v>
      </c>
      <c r="O13" s="34">
        <v>2</v>
      </c>
      <c r="P13" s="34">
        <v>2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5</v>
      </c>
      <c r="V13" s="36">
        <f t="shared" si="1"/>
        <v>150450</v>
      </c>
    </row>
    <row r="14" spans="1:22" x14ac:dyDescent="0.45">
      <c r="A14" s="27" t="s">
        <v>43</v>
      </c>
      <c r="B14" s="27" t="s">
        <v>53</v>
      </c>
      <c r="C14" s="28" t="s">
        <v>54</v>
      </c>
      <c r="D14" s="28">
        <v>2024</v>
      </c>
      <c r="E14" s="29" t="s">
        <v>34</v>
      </c>
      <c r="F14" s="30">
        <v>0</v>
      </c>
      <c r="G14" s="31">
        <v>221052</v>
      </c>
      <c r="H14" s="31">
        <v>118750</v>
      </c>
      <c r="I14" s="31">
        <v>0</v>
      </c>
      <c r="J14" s="31">
        <v>8500</v>
      </c>
      <c r="K14" s="32">
        <v>16078</v>
      </c>
      <c r="L14" s="33" t="s">
        <v>46</v>
      </c>
      <c r="M14" s="34">
        <v>0</v>
      </c>
      <c r="N14" s="34">
        <v>0</v>
      </c>
      <c r="O14" s="34">
        <v>9</v>
      </c>
      <c r="P14" s="34">
        <v>6</v>
      </c>
      <c r="Q14" s="34">
        <v>5</v>
      </c>
      <c r="R14" s="34">
        <v>0</v>
      </c>
      <c r="S14" s="34">
        <v>0</v>
      </c>
      <c r="T14" s="34">
        <v>0</v>
      </c>
      <c r="U14" s="35">
        <f t="shared" si="0"/>
        <v>20</v>
      </c>
      <c r="V14" s="36">
        <f t="shared" si="1"/>
        <v>364380</v>
      </c>
    </row>
    <row r="15" spans="1:22" x14ac:dyDescent="0.45">
      <c r="A15" s="27" t="s">
        <v>55</v>
      </c>
      <c r="B15" s="27" t="s">
        <v>56</v>
      </c>
      <c r="C15" s="28" t="s">
        <v>57</v>
      </c>
      <c r="D15" s="28">
        <v>2024</v>
      </c>
      <c r="E15" s="29" t="s">
        <v>34</v>
      </c>
      <c r="F15" s="30">
        <v>0</v>
      </c>
      <c r="G15" s="31">
        <v>168288</v>
      </c>
      <c r="H15" s="31">
        <v>73454</v>
      </c>
      <c r="I15" s="31">
        <v>0</v>
      </c>
      <c r="J15" s="31">
        <v>500</v>
      </c>
      <c r="K15" s="32">
        <v>21327</v>
      </c>
      <c r="L15" s="33" t="s">
        <v>46</v>
      </c>
      <c r="M15" s="34">
        <v>0</v>
      </c>
      <c r="N15" s="34">
        <v>0</v>
      </c>
      <c r="O15" s="34">
        <v>16</v>
      </c>
      <c r="P15" s="34">
        <v>1</v>
      </c>
      <c r="Q15" s="34">
        <v>1</v>
      </c>
      <c r="R15" s="34">
        <v>0</v>
      </c>
      <c r="S15" s="34">
        <v>0</v>
      </c>
      <c r="T15" s="34">
        <v>0</v>
      </c>
      <c r="U15" s="35">
        <f t="shared" si="0"/>
        <v>18</v>
      </c>
      <c r="V15" s="36">
        <f t="shared" si="1"/>
        <v>263569</v>
      </c>
    </row>
    <row r="16" spans="1:22" x14ac:dyDescent="0.45">
      <c r="A16" s="27" t="s">
        <v>55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0</v>
      </c>
      <c r="G16" s="31">
        <v>110124</v>
      </c>
      <c r="H16" s="31">
        <v>50338</v>
      </c>
      <c r="I16" s="31">
        <v>0</v>
      </c>
      <c r="J16" s="31">
        <v>4585</v>
      </c>
      <c r="K16" s="32">
        <v>13357</v>
      </c>
      <c r="L16" s="33" t="s">
        <v>46</v>
      </c>
      <c r="M16" s="34">
        <v>0</v>
      </c>
      <c r="N16" s="34">
        <v>0</v>
      </c>
      <c r="O16" s="34">
        <v>5</v>
      </c>
      <c r="P16" s="34">
        <v>6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11</v>
      </c>
      <c r="V16" s="36">
        <f t="shared" si="1"/>
        <v>178404</v>
      </c>
    </row>
    <row r="17" spans="1:22" x14ac:dyDescent="0.45">
      <c r="A17" s="27" t="s">
        <v>39</v>
      </c>
      <c r="B17" s="27" t="s">
        <v>60</v>
      </c>
      <c r="C17" s="28" t="s">
        <v>61</v>
      </c>
      <c r="D17" s="28">
        <v>2024</v>
      </c>
      <c r="E17" s="29" t="s">
        <v>34</v>
      </c>
      <c r="F17" s="30">
        <v>0</v>
      </c>
      <c r="G17" s="31">
        <v>0</v>
      </c>
      <c r="H17" s="31">
        <v>104621</v>
      </c>
      <c r="I17" s="31">
        <v>0</v>
      </c>
      <c r="J17" s="31">
        <v>0</v>
      </c>
      <c r="K17" s="32">
        <v>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104621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</sheetData>
  <autoFilter ref="A8:V8" xr:uid="{2DA8050B-711D-4272-9DA0-F51BEBE88B4B}"/>
  <conditionalFormatting sqref="V9:V27">
    <cfRule type="cellIs" dxfId="2" priority="3" operator="lessThan">
      <formula>0</formula>
    </cfRule>
  </conditionalFormatting>
  <conditionalFormatting sqref="V9:V27">
    <cfRule type="expression" dxfId="1" priority="2">
      <formula>#REF!&lt;0</formula>
    </cfRule>
  </conditionalFormatting>
  <conditionalFormatting sqref="D9:D27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7" xr:uid="{39D582CF-26A3-4733-8C86-D7E835C191EE}">
      <formula1>"N/A, FMR, Actual Rent"</formula1>
    </dataValidation>
    <dataValidation type="list" allowBlank="1" showInputMessage="1" showErrorMessage="1" sqref="E9:E27" xr:uid="{ACE04EE3-6EFC-4D3B-82B6-D538DC275750}">
      <formula1>"PH, TH, Joint TH &amp; PH-RRH, HMIS, SSO, TRA, PRA, SRA, S+C/SRO"</formula1>
    </dataValidation>
    <dataValidation allowBlank="1" showErrorMessage="1" sqref="A8:V8" xr:uid="{698C9821-3ADC-45A5-8B7A-5C8E70FA7DE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2023-05-19T14:11:47Z</dcterms:created>
  <dcterms:modified xsi:type="dcterms:W3CDTF">2023-05-19T14:49:39Z</dcterms:modified>
</cp:coreProperties>
</file>