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AB449AA4-B18A-4DDD-B327-37EE32F96A6B}" xr6:coauthVersionLast="47" xr6:coauthVersionMax="47" xr10:uidLastSave="{00000000-0000-0000-0000-000000000000}"/>
  <bookViews>
    <workbookView xWindow="5880" yWindow="5880" windowWidth="33840" windowHeight="18218" xr2:uid="{61F6F716-9514-41A1-B7ED-8FB24DDB2A0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<sst xmlns="http://schemas.openxmlformats.org/spreadsheetml/2006/main" count="69" uniqueCount="57">
  <si>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</si>
  <si>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</si>
  <si>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</si>
  <si>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</si>
  <si>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</si>
  <si>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</si>
  <si>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</si>
  <si>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</si>
  <si>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</si>
  <si>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</si>
  <si>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</si>
  <si>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</si>
  <si>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</si>
  <si>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</si>
  <si>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</si>
  <si>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</si>
  <si>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</si>
  <si>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</si>
  <si>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</si>
  <si>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</si>
  <si>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</si>
  <si>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</si>
  <si>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</si>
  <si>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</si>
  <si>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</si>
  <si>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</si>
  <si>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</si>
  <si>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</si>
  <si>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</si>
  <si>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</si>
  <si>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KS-505</t>
  </si>
  <si>
    <t>Johnson County Mental Health Center</t>
  </si>
  <si>
    <t>Consolidated Supported Housing FY22</t>
  </si>
  <si>
    <t>KS0050L7P052213</t>
  </si>
  <si>
    <t>PH</t>
  </si>
  <si>
    <t>Actual Rent</t>
  </si>
  <si>
    <t>Kansas City</t>
  </si>
  <si>
    <t>Overland Park, Shawnee/Johnson County CoC</t>
  </si>
  <si>
    <t>United Community Services of Johnson County, Incorporated</t>
  </si>
  <si>
    <t>Catholic Charities of Northeast Kansas, Inc.</t>
  </si>
  <si>
    <t>Johnson County Housing First FY23</t>
  </si>
  <si>
    <t>KS0088L7P052209</t>
  </si>
  <si>
    <t>FMR</t>
  </si>
  <si>
    <t>Safehome, Inc.</t>
  </si>
  <si>
    <t>Safehome DV RRH</t>
  </si>
  <si>
    <t>KS0112L7P052207</t>
  </si>
  <si>
    <t>Kansas Statewide Homeless Coalition</t>
  </si>
  <si>
    <t>HMIS Lead Agency for Johnson County KS-505</t>
  </si>
  <si>
    <t>KS0113L7P052207</t>
  </si>
  <si>
    <t/>
  </si>
  <si>
    <t>New Supported Housing FY22</t>
  </si>
  <si>
    <t>KS0131L7P052204</t>
  </si>
  <si>
    <t>SAFEHOME DV RRH 2</t>
  </si>
  <si>
    <t>KS0132L7P052204</t>
  </si>
  <si>
    <t>The Kansas City Metropolitan Lutheran Ministry</t>
  </si>
  <si>
    <t>MLM Joco CoC RRH</t>
  </si>
  <si>
    <t>KS0156L7P052201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</si>
</sst>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CC31-B02E-4681-BCCE-E608C0A2A7C9}">
  <sheetPr codeName="Sheet68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856459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142920</v>
      </c>
      <c r="H9" s="31">
        <v>0</v>
      </c>
      <c r="I9" s="31">
        <v>0</v>
      </c>
      <c r="J9" s="31">
        <v>0</v>
      </c>
      <c r="K9" s="32">
        <v>7963</v>
      </c>
      <c r="L9" s="33" t="s">
        <v>35</v>
      </c>
      <c r="M9" s="34">
        <v>0</v>
      </c>
      <c r="N9" s="34">
        <v>0</v>
      </c>
      <c r="O9" s="34">
        <v>15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5" si="0">SUM(M9:T9)</f>
        <v>15</v>
      </c>
      <c r="V9" s="36">
        <f t="shared" ref="V9:V25" si="1">SUM(F9:K9)</f>
        <v>150883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213456</v>
      </c>
      <c r="H10" s="31">
        <v>76784</v>
      </c>
      <c r="I10" s="31">
        <v>0</v>
      </c>
      <c r="J10" s="31">
        <v>1200</v>
      </c>
      <c r="K10" s="32">
        <v>0</v>
      </c>
      <c r="L10" s="33" t="s">
        <v>42</v>
      </c>
      <c r="M10" s="34">
        <v>0</v>
      </c>
      <c r="N10" s="34">
        <v>0</v>
      </c>
      <c r="O10" s="34">
        <v>5</v>
      </c>
      <c r="P10" s="34">
        <v>6</v>
      </c>
      <c r="Q10" s="34">
        <v>3</v>
      </c>
      <c r="R10" s="34">
        <v>2</v>
      </c>
      <c r="S10" s="34">
        <v>0</v>
      </c>
      <c r="T10" s="34">
        <v>0</v>
      </c>
      <c r="U10" s="35">
        <f t="shared" si="0"/>
        <v>16</v>
      </c>
      <c r="V10" s="36">
        <f t="shared" si="1"/>
        <v>291440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55620</v>
      </c>
      <c r="H11" s="31">
        <v>30000</v>
      </c>
      <c r="I11" s="31">
        <v>0</v>
      </c>
      <c r="J11" s="31">
        <v>0</v>
      </c>
      <c r="K11" s="32">
        <v>6600</v>
      </c>
      <c r="L11" s="33" t="s">
        <v>42</v>
      </c>
      <c r="M11" s="34">
        <v>0</v>
      </c>
      <c r="N11" s="34">
        <v>0</v>
      </c>
      <c r="O11" s="34">
        <v>1</v>
      </c>
      <c r="P11" s="34">
        <v>1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4</v>
      </c>
      <c r="V11" s="36">
        <f t="shared" si="1"/>
        <v>92220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62632</v>
      </c>
      <c r="K12" s="32">
        <v>0</v>
      </c>
      <c r="L12" s="33" t="s">
        <v>49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62632</v>
      </c>
    </row>
    <row r="13" spans="1:22" x14ac:dyDescent="0.45">
      <c r="A13" s="27" t="s">
        <v>31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51840</v>
      </c>
      <c r="H13" s="31">
        <v>0</v>
      </c>
      <c r="I13" s="31">
        <v>0</v>
      </c>
      <c r="J13" s="31">
        <v>0</v>
      </c>
      <c r="K13" s="32">
        <v>4416</v>
      </c>
      <c r="L13" s="33" t="s">
        <v>35</v>
      </c>
      <c r="M13" s="34">
        <v>0</v>
      </c>
      <c r="N13" s="34">
        <v>0</v>
      </c>
      <c r="O13" s="34">
        <v>6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56256</v>
      </c>
    </row>
    <row r="14" spans="1:22" x14ac:dyDescent="0.45">
      <c r="A14" s="27" t="s">
        <v>43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82788</v>
      </c>
      <c r="H14" s="31">
        <v>80139</v>
      </c>
      <c r="I14" s="31">
        <v>0</v>
      </c>
      <c r="J14" s="31">
        <v>2000</v>
      </c>
      <c r="K14" s="32">
        <v>0</v>
      </c>
      <c r="L14" s="33" t="s">
        <v>42</v>
      </c>
      <c r="M14" s="34">
        <v>0</v>
      </c>
      <c r="N14" s="34">
        <v>0</v>
      </c>
      <c r="O14" s="34">
        <v>1</v>
      </c>
      <c r="P14" s="34">
        <v>3</v>
      </c>
      <c r="Q14" s="34">
        <v>1</v>
      </c>
      <c r="R14" s="34">
        <v>1</v>
      </c>
      <c r="S14" s="34">
        <v>0</v>
      </c>
      <c r="T14" s="34">
        <v>0</v>
      </c>
      <c r="U14" s="35">
        <f t="shared" si="0"/>
        <v>6</v>
      </c>
      <c r="V14" s="36">
        <f t="shared" si="1"/>
        <v>164927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22860</v>
      </c>
      <c r="H15" s="31">
        <v>10464</v>
      </c>
      <c r="I15" s="31">
        <v>0</v>
      </c>
      <c r="J15" s="31">
        <v>1377</v>
      </c>
      <c r="K15" s="32">
        <v>3400</v>
      </c>
      <c r="L15" s="33" t="s">
        <v>42</v>
      </c>
      <c r="M15" s="34">
        <v>0</v>
      </c>
      <c r="N15" s="34">
        <v>0</v>
      </c>
      <c r="O15" s="34">
        <v>1</v>
      </c>
      <c r="P15" s="34">
        <v>1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38101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ECA1CC31-B02E-4681-BCCE-E608C0A2A7C9}"/>
  <conditionalFormatting sqref="D9:D25">
    <cfRule type="expression" dxfId="2" priority="1">
      <formula>OR($D9&gt;2024,AND($D9&lt;2024,$D9&lt;&gt;""))</formula>
    </cfRule>
  </conditionalFormatting>
  <conditionalFormatting sqref="V9:V2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5" xr:uid="{3862EE64-4871-43EB-B702-ADE19B8AB3DB}">
      <formula1>"N/A, FMR, Actual Rent"</formula1>
    </dataValidation>
    <dataValidation type="list" allowBlank="1" showInputMessage="1" showErrorMessage="1" sqref="E9:E25" xr:uid="{E5671226-CAA7-482F-8F44-6CFF7AF719FD}">
      <formula1>"PH, TH, Joint TH &amp; PH-RRH, HMIS, SSO, TRA, PRA, SRA, S+C/SRO"</formula1>
    </dataValidation>
    <dataValidation allowBlank="1" showErrorMessage="1" sqref="A8:V8" xr:uid="{83F359DD-64D2-45CC-93FC-B6422986360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2023-08-08T18:25:17Z</dcterms:created>
  <dcterms:modified xsi:type="dcterms:W3CDTF">2023-08-10T14:16:54Z</dcterms:modified>
</cp:coreProperties>
</file>