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F2B0A407-485E-4430-8A4E-D5D1C0EA0DB0}" xr6:coauthVersionLast="47" xr6:coauthVersionMax="47" xr10:uidLastSave="{00000000-0000-0000-0000-000000000000}"/>
  <bookViews>
    <workbookView xWindow="1103" yWindow="1103" windowWidth="33840" windowHeight="18217" xr2:uid="{FF1DFF15-A34D-460C-876A-DA2C73DAC85F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<sst xmlns="http://schemas.openxmlformats.org/spreadsheetml/2006/main" count="84" uniqueCount="62">
  <si>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</si>
  <si>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</si>
  <si>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</si>
  <si>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</si>
  <si>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</si>
  <si>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</si>
  <si>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</si>
  <si>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</si>
  <si>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</si>
  <si>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</si>
  <si>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</si>
  <si>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</si>
  <si>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</si>
  <si>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</si>
  <si>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</si>
  <si>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</si>
  <si>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</si>
  <si>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</si>
  <si>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</si>
  <si>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</si>
  <si>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</si>
  <si>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</si>
  <si>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</si>
  <si>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</si>
  <si>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</si>
  <si>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</si>
  <si>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</si>
  <si>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</si>
  <si>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</si>
  <si>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</si>
  <si>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IL-517</t>
  </si>
  <si>
    <t>Ecker Center for Behavioral Health</t>
  </si>
  <si>
    <t>Abbott</t>
  </si>
  <si>
    <t>IL0331L5T172215</t>
  </si>
  <si>
    <t>PH</t>
  </si>
  <si>
    <t/>
  </si>
  <si>
    <t>Chicago</t>
  </si>
  <si>
    <t>Aurora, Elgin/Kane County CoC</t>
  </si>
  <si>
    <t>Kane County Office of Community Reinvestment</t>
  </si>
  <si>
    <t>Hunters Ridge</t>
  </si>
  <si>
    <t>IL0334L5T172215</t>
  </si>
  <si>
    <t>Kane County, Illinois</t>
  </si>
  <si>
    <t>Kane HMIS FY22</t>
  </si>
  <si>
    <t>IL0335L5T172215</t>
  </si>
  <si>
    <t>IL0336L5T172215</t>
  </si>
  <si>
    <t>Public Action to Deliver Shelter, Inc.</t>
  </si>
  <si>
    <t>LIGHT-House Consolidated 2</t>
  </si>
  <si>
    <t>IL0337L5T172215</t>
  </si>
  <si>
    <t>Lazarus House</t>
  </si>
  <si>
    <t>PH3 Consolidated</t>
  </si>
  <si>
    <t>IL0433L5T172211</t>
  </si>
  <si>
    <t>The Harbor</t>
  </si>
  <si>
    <t>IL1611L5T172205</t>
  </si>
  <si>
    <t>360 YOUTH SERVICES</t>
  </si>
  <si>
    <t>360 Rapid Rehousing</t>
  </si>
  <si>
    <t>IL1780L5T172201</t>
  </si>
  <si>
    <t>FMR</t>
  </si>
  <si>
    <t>Community Crisis Center, Inc.</t>
  </si>
  <si>
    <t>Community Crisis Center Rapid Rehousing for DV</t>
  </si>
  <si>
    <t>IL1782D5T172201</t>
  </si>
  <si>
    <t>LIGHT-House 9</t>
  </si>
  <si>
    <t>IL1845L5T172200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</si>
</sst>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FE23B-A1B5-49F8-9D39-B8129BC745E8}">
  <sheetPr codeName="Sheet55">
    <pageSetUpPr fitToPage="1"/>
  </sheetPr>
  <dimension ref="A1:V2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2564607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40298</v>
      </c>
      <c r="G9" s="31">
        <v>0</v>
      </c>
      <c r="H9" s="31">
        <v>34133</v>
      </c>
      <c r="I9" s="31">
        <v>32344</v>
      </c>
      <c r="J9" s="31">
        <v>0</v>
      </c>
      <c r="K9" s="32">
        <v>6302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8" si="0">SUM(M9:T9)</f>
        <v>0</v>
      </c>
      <c r="V9" s="36">
        <f t="shared" ref="V9:V28" si="1">SUM(F9:K9)</f>
        <v>113077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143191</v>
      </c>
      <c r="G10" s="31">
        <v>0</v>
      </c>
      <c r="H10" s="31">
        <v>129977</v>
      </c>
      <c r="I10" s="31">
        <v>6635</v>
      </c>
      <c r="J10" s="31">
        <v>0</v>
      </c>
      <c r="K10" s="32">
        <v>3000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282803</v>
      </c>
    </row>
    <row r="11" spans="1:22" x14ac:dyDescent="0.45">
      <c r="A11" s="27" t="s">
        <v>41</v>
      </c>
      <c r="B11" s="27" t="s">
        <v>42</v>
      </c>
      <c r="C11" s="28" t="s">
        <v>43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101768</v>
      </c>
      <c r="K11" s="32">
        <v>10177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111945</v>
      </c>
    </row>
    <row r="12" spans="1:22" x14ac:dyDescent="0.45">
      <c r="A12" s="27" t="s">
        <v>31</v>
      </c>
      <c r="B12" s="27" t="s">
        <v>13</v>
      </c>
      <c r="C12" s="28" t="s">
        <v>44</v>
      </c>
      <c r="D12" s="28">
        <v>2024</v>
      </c>
      <c r="E12" s="29" t="s">
        <v>34</v>
      </c>
      <c r="F12" s="30">
        <v>181023</v>
      </c>
      <c r="G12" s="31">
        <v>0</v>
      </c>
      <c r="H12" s="31">
        <v>27700</v>
      </c>
      <c r="I12" s="31">
        <v>2456</v>
      </c>
      <c r="J12" s="31">
        <v>0</v>
      </c>
      <c r="K12" s="32">
        <v>11309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222488</v>
      </c>
    </row>
    <row r="13" spans="1:22" x14ac:dyDescent="0.45">
      <c r="A13" s="27" t="s">
        <v>45</v>
      </c>
      <c r="B13" s="27" t="s">
        <v>46</v>
      </c>
      <c r="C13" s="28" t="s">
        <v>47</v>
      </c>
      <c r="D13" s="28">
        <v>2024</v>
      </c>
      <c r="E13" s="29" t="s">
        <v>34</v>
      </c>
      <c r="F13" s="30">
        <v>400000</v>
      </c>
      <c r="G13" s="31">
        <v>0</v>
      </c>
      <c r="H13" s="31">
        <v>142329</v>
      </c>
      <c r="I13" s="31">
        <v>30000</v>
      </c>
      <c r="J13" s="31">
        <v>0</v>
      </c>
      <c r="K13" s="32">
        <v>51540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623869</v>
      </c>
    </row>
    <row r="14" spans="1:22" x14ac:dyDescent="0.45">
      <c r="A14" s="27" t="s">
        <v>48</v>
      </c>
      <c r="B14" s="27" t="s">
        <v>49</v>
      </c>
      <c r="C14" s="28" t="s">
        <v>50</v>
      </c>
      <c r="D14" s="28">
        <v>2024</v>
      </c>
      <c r="E14" s="29" t="s">
        <v>34</v>
      </c>
      <c r="F14" s="30">
        <v>178198</v>
      </c>
      <c r="G14" s="31">
        <v>0</v>
      </c>
      <c r="H14" s="31">
        <v>18200</v>
      </c>
      <c r="I14" s="31">
        <v>14958</v>
      </c>
      <c r="J14" s="31">
        <v>0</v>
      </c>
      <c r="K14" s="32">
        <v>14000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225356</v>
      </c>
    </row>
    <row r="15" spans="1:22" x14ac:dyDescent="0.45">
      <c r="A15" s="27" t="s">
        <v>45</v>
      </c>
      <c r="B15" s="27" t="s">
        <v>51</v>
      </c>
      <c r="C15" s="28" t="s">
        <v>52</v>
      </c>
      <c r="D15" s="28">
        <v>2024</v>
      </c>
      <c r="E15" s="29" t="s">
        <v>34</v>
      </c>
      <c r="F15" s="30">
        <v>0</v>
      </c>
      <c r="G15" s="31">
        <v>0</v>
      </c>
      <c r="H15" s="31">
        <v>166060</v>
      </c>
      <c r="I15" s="31">
        <v>60857</v>
      </c>
      <c r="J15" s="31">
        <v>0</v>
      </c>
      <c r="K15" s="32">
        <v>21705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248622</v>
      </c>
    </row>
    <row r="16" spans="1:22" x14ac:dyDescent="0.45">
      <c r="A16" s="27" t="s">
        <v>53</v>
      </c>
      <c r="B16" s="27" t="s">
        <v>54</v>
      </c>
      <c r="C16" s="28" t="s">
        <v>55</v>
      </c>
      <c r="D16" s="28">
        <v>2024</v>
      </c>
      <c r="E16" s="29" t="s">
        <v>34</v>
      </c>
      <c r="F16" s="30">
        <v>0</v>
      </c>
      <c r="G16" s="31">
        <v>55728</v>
      </c>
      <c r="H16" s="31">
        <v>70162</v>
      </c>
      <c r="I16" s="31">
        <v>0</v>
      </c>
      <c r="J16" s="31">
        <v>0</v>
      </c>
      <c r="K16" s="32">
        <v>12402</v>
      </c>
      <c r="L16" s="33" t="s">
        <v>56</v>
      </c>
      <c r="M16" s="34">
        <v>0</v>
      </c>
      <c r="N16" s="34">
        <v>0</v>
      </c>
      <c r="O16" s="34">
        <v>4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4</v>
      </c>
      <c r="V16" s="36">
        <f t="shared" si="1"/>
        <v>138292</v>
      </c>
    </row>
    <row r="17" spans="1:22" x14ac:dyDescent="0.45">
      <c r="A17" s="27" t="s">
        <v>57</v>
      </c>
      <c r="B17" s="27" t="s">
        <v>58</v>
      </c>
      <c r="C17" s="28" t="s">
        <v>59</v>
      </c>
      <c r="D17" s="28">
        <v>2024</v>
      </c>
      <c r="E17" s="29" t="s">
        <v>34</v>
      </c>
      <c r="F17" s="30">
        <v>0</v>
      </c>
      <c r="G17" s="31">
        <v>273360</v>
      </c>
      <c r="H17" s="31">
        <v>167622</v>
      </c>
      <c r="I17" s="31">
        <v>0</v>
      </c>
      <c r="J17" s="31">
        <v>0</v>
      </c>
      <c r="K17" s="32">
        <v>43382</v>
      </c>
      <c r="L17" s="33" t="s">
        <v>56</v>
      </c>
      <c r="M17" s="34">
        <v>0</v>
      </c>
      <c r="N17" s="34">
        <v>0</v>
      </c>
      <c r="O17" s="34">
        <v>0</v>
      </c>
      <c r="P17" s="34">
        <v>17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17</v>
      </c>
      <c r="V17" s="36">
        <f t="shared" si="1"/>
        <v>484364</v>
      </c>
    </row>
    <row r="18" spans="1:22" x14ac:dyDescent="0.45">
      <c r="A18" s="27" t="s">
        <v>45</v>
      </c>
      <c r="B18" s="27" t="s">
        <v>60</v>
      </c>
      <c r="C18" s="28" t="s">
        <v>61</v>
      </c>
      <c r="D18" s="28">
        <v>2024</v>
      </c>
      <c r="E18" s="29" t="s">
        <v>34</v>
      </c>
      <c r="F18" s="30">
        <v>84000</v>
      </c>
      <c r="G18" s="31">
        <v>0</v>
      </c>
      <c r="H18" s="31">
        <v>21591</v>
      </c>
      <c r="I18" s="31">
        <v>4200</v>
      </c>
      <c r="J18" s="31">
        <v>0</v>
      </c>
      <c r="K18" s="32">
        <v>4000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113791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</sheetData>
  <autoFilter ref="A8:V8" xr:uid="{3D8FE23B-A1B5-49F8-9D39-B8129BC745E8}"/>
  <conditionalFormatting sqref="D9:D28">
    <cfRule type="expression" dxfId="2" priority="1">
      <formula>OR($D9&gt;2024,AND($D9&lt;2024,$D9&lt;&gt;""))</formula>
    </cfRule>
  </conditionalFormatting>
  <conditionalFormatting sqref="V9:V28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28" xr:uid="{C5999D66-5DD7-4557-80B8-37447159FF77}">
      <formula1>"N/A, FMR, Actual Rent"</formula1>
    </dataValidation>
    <dataValidation type="list" allowBlank="1" showInputMessage="1" showErrorMessage="1" sqref="E9:E28" xr:uid="{7BBEC477-FA48-4839-BCBE-BC40CFACE833}">
      <formula1>"PH, TH, Joint TH &amp; PH-RRH, HMIS, SSO, TRA, PRA, SRA, S+C/SRO"</formula1>
    </dataValidation>
    <dataValidation allowBlank="1" showErrorMessage="1" sqref="A8:V8" xr:uid="{BD3597AE-EE19-42B7-B0E0-1EB508CFE7D7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2023-08-08T18:25:31Z</dcterms:created>
  <dcterms:modified xsi:type="dcterms:W3CDTF">2023-08-10T14:17:02Z</dcterms:modified>
</cp:coreProperties>
</file>