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1D580E87-5921-4D03-B2F3-71EFC5873B1D}" xr6:coauthVersionLast="47" xr6:coauthVersionMax="47" xr10:uidLastSave="{00000000-0000-0000-0000-000000000000}"/>
  <bookViews>
    <workbookView xWindow="3308" yWindow="3308" windowWidth="33840" windowHeight="18217" xr2:uid="{B8AE1958-D78B-4328-8C7A-9526387FFBCC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<sst xmlns="http://schemas.openxmlformats.org/spreadsheetml/2006/main" count="69" uniqueCount="57">
  <si>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</si>
  <si>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</si>
  <si>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</si>
  <si>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</si>
  <si>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</si>
  <si>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</si>
  <si>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</si>
  <si>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</si>
  <si>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</si>
  <si>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</si>
  <si>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</si>
  <si>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</si>
  <si>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</si>
  <si>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</si>
  <si>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</si>
  <si>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</si>
  <si>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</si>
  <si>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</si>
  <si>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</si>
  <si>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</si>
  <si>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</si>
  <si>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</si>
  <si>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</si>
  <si>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</si>
  <si>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</si>
  <si>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</si>
  <si>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</si>
  <si>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</si>
  <si>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</si>
  <si>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</si>
  <si>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IL-515</t>
  </si>
  <si>
    <t>Embarras River Basin Agency, Inc.</t>
  </si>
  <si>
    <t>Permanent Housing July 1, 2023</t>
  </si>
  <si>
    <t>IL0319L5T152215</t>
  </si>
  <si>
    <t>PH</t>
  </si>
  <si>
    <t/>
  </si>
  <si>
    <t>Chicago</t>
  </si>
  <si>
    <t>South Central Illinois CoC</t>
  </si>
  <si>
    <t>Embarras River Basin Agency</t>
  </si>
  <si>
    <t>Rapid Rehousing February 1, 2023</t>
  </si>
  <si>
    <t>IL0321L5T152215</t>
  </si>
  <si>
    <t>Actual Rent</t>
  </si>
  <si>
    <t>C.E.F.S. Economic Opportunity Corporation</t>
  </si>
  <si>
    <t>PSH 23-24</t>
  </si>
  <si>
    <t>IL0507L5T152209</t>
  </si>
  <si>
    <t>RRH Consolidated 23-24</t>
  </si>
  <si>
    <t>IL0678L5T152206</t>
  </si>
  <si>
    <t>Illinois Valley Economic Development Corporation</t>
  </si>
  <si>
    <t>IVEDC Rapid Rehousing Renewal 2022 (IL0679l57151802</t>
  </si>
  <si>
    <t>IL0679L5T152206</t>
  </si>
  <si>
    <t>FMR</t>
  </si>
  <si>
    <t>HOPE of East Central Illinois</t>
  </si>
  <si>
    <t>HOPE Joint TH RRH</t>
  </si>
  <si>
    <t>IL1776D5T152201</t>
  </si>
  <si>
    <t>Joint TH &amp; PH-RRH</t>
  </si>
  <si>
    <t>HMIS Bonus July 1, 2023</t>
  </si>
  <si>
    <t>IL1777L5T152201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</si>
</sst>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1A229-2117-4C76-A03B-42ABB2BC96C4}">
  <sheetPr codeName="Sheet76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1323319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135585</v>
      </c>
      <c r="G9" s="31">
        <v>0</v>
      </c>
      <c r="H9" s="31">
        <v>145570</v>
      </c>
      <c r="I9" s="31">
        <v>27568</v>
      </c>
      <c r="J9" s="31">
        <v>993</v>
      </c>
      <c r="K9" s="32">
        <v>18985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5" si="0">SUM(M9:T9)</f>
        <v>0</v>
      </c>
      <c r="V9" s="36">
        <f t="shared" ref="V9:V25" si="1">SUM(F9:K9)</f>
        <v>328701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97512</v>
      </c>
      <c r="H10" s="31">
        <v>112836</v>
      </c>
      <c r="I10" s="31">
        <v>0</v>
      </c>
      <c r="J10" s="31">
        <v>2050</v>
      </c>
      <c r="K10" s="32">
        <v>15214</v>
      </c>
      <c r="L10" s="33" t="s">
        <v>41</v>
      </c>
      <c r="M10" s="34">
        <v>0</v>
      </c>
      <c r="N10" s="34">
        <v>0</v>
      </c>
      <c r="O10" s="34">
        <v>8</v>
      </c>
      <c r="P10" s="34">
        <v>8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16</v>
      </c>
      <c r="V10" s="36">
        <f t="shared" si="1"/>
        <v>227612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34</v>
      </c>
      <c r="F11" s="30">
        <v>33285</v>
      </c>
      <c r="G11" s="31">
        <v>0</v>
      </c>
      <c r="H11" s="31">
        <v>15321</v>
      </c>
      <c r="I11" s="31">
        <v>0</v>
      </c>
      <c r="J11" s="31">
        <v>0</v>
      </c>
      <c r="K11" s="32">
        <v>4700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53306</v>
      </c>
    </row>
    <row r="12" spans="1:22" x14ac:dyDescent="0.45">
      <c r="A12" s="27" t="s">
        <v>42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139800</v>
      </c>
      <c r="H12" s="31">
        <v>178589</v>
      </c>
      <c r="I12" s="31">
        <v>0</v>
      </c>
      <c r="J12" s="31">
        <v>0</v>
      </c>
      <c r="K12" s="32">
        <v>31423</v>
      </c>
      <c r="L12" s="33" t="s">
        <v>41</v>
      </c>
      <c r="M12" s="34">
        <v>0</v>
      </c>
      <c r="N12" s="34">
        <v>0</v>
      </c>
      <c r="O12" s="34">
        <v>15</v>
      </c>
      <c r="P12" s="34">
        <v>4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19</v>
      </c>
      <c r="V12" s="36">
        <f t="shared" si="1"/>
        <v>349812</v>
      </c>
    </row>
    <row r="13" spans="1:22" x14ac:dyDescent="0.45">
      <c r="A13" s="27" t="s">
        <v>47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53808</v>
      </c>
      <c r="H13" s="31">
        <v>25717</v>
      </c>
      <c r="I13" s="31">
        <v>0</v>
      </c>
      <c r="J13" s="31">
        <v>300</v>
      </c>
      <c r="K13" s="32">
        <v>3634</v>
      </c>
      <c r="L13" s="33" t="s">
        <v>50</v>
      </c>
      <c r="M13" s="34">
        <v>0</v>
      </c>
      <c r="N13" s="34">
        <v>0</v>
      </c>
      <c r="O13" s="34">
        <v>1</v>
      </c>
      <c r="P13" s="34">
        <v>4</v>
      </c>
      <c r="Q13" s="34">
        <v>1</v>
      </c>
      <c r="R13" s="34">
        <v>0</v>
      </c>
      <c r="S13" s="34">
        <v>0</v>
      </c>
      <c r="T13" s="34">
        <v>0</v>
      </c>
      <c r="U13" s="35">
        <f t="shared" si="0"/>
        <v>6</v>
      </c>
      <c r="V13" s="36">
        <f t="shared" si="1"/>
        <v>83459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54</v>
      </c>
      <c r="F14" s="30">
        <v>72240</v>
      </c>
      <c r="G14" s="31">
        <v>39168</v>
      </c>
      <c r="H14" s="31">
        <v>46250</v>
      </c>
      <c r="I14" s="31">
        <v>34606</v>
      </c>
      <c r="J14" s="31">
        <v>0</v>
      </c>
      <c r="K14" s="32">
        <v>18820</v>
      </c>
      <c r="L14" s="33" t="s">
        <v>50</v>
      </c>
      <c r="M14" s="34">
        <v>0</v>
      </c>
      <c r="N14" s="34">
        <v>0</v>
      </c>
      <c r="O14" s="34">
        <v>1</v>
      </c>
      <c r="P14" s="34">
        <v>2</v>
      </c>
      <c r="Q14" s="34">
        <v>1</v>
      </c>
      <c r="R14" s="34">
        <v>0</v>
      </c>
      <c r="S14" s="34">
        <v>0</v>
      </c>
      <c r="T14" s="34">
        <v>0</v>
      </c>
      <c r="U14" s="35">
        <f t="shared" si="0"/>
        <v>4</v>
      </c>
      <c r="V14" s="36">
        <f t="shared" si="1"/>
        <v>211084</v>
      </c>
    </row>
    <row r="15" spans="1:22" x14ac:dyDescent="0.45">
      <c r="A15" s="27" t="s">
        <v>31</v>
      </c>
      <c r="B15" s="27" t="s">
        <v>55</v>
      </c>
      <c r="C15" s="28" t="s">
        <v>56</v>
      </c>
      <c r="D15" s="28">
        <v>2024</v>
      </c>
      <c r="E15" s="29" t="s">
        <v>17</v>
      </c>
      <c r="F15" s="30">
        <v>0</v>
      </c>
      <c r="G15" s="31">
        <v>0</v>
      </c>
      <c r="H15" s="31">
        <v>0</v>
      </c>
      <c r="I15" s="31">
        <v>0</v>
      </c>
      <c r="J15" s="31">
        <v>69345</v>
      </c>
      <c r="K15" s="32">
        <v>0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69345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</sheetData>
  <autoFilter ref="A8:V8" xr:uid="{E9F1A229-2117-4C76-A03B-42ABB2BC96C4}"/>
  <conditionalFormatting sqref="D9:D25">
    <cfRule type="expression" dxfId="2" priority="1">
      <formula>OR($D9&gt;2024,AND($D9&lt;2024,$D9&lt;&gt;""))</formula>
    </cfRule>
  </conditionalFormatting>
  <conditionalFormatting sqref="V9:V25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5" xr:uid="{D5B018BE-D4A3-4F52-9794-1CDE6D329117}">
      <formula1>"N/A, FMR, Actual Rent"</formula1>
    </dataValidation>
    <dataValidation type="list" allowBlank="1" showInputMessage="1" showErrorMessage="1" sqref="E9:E25" xr:uid="{4E0FF63C-5E99-415E-97C0-36DDBE6DE7D7}">
      <formula1>"PH, TH, Joint TH &amp; PH-RRH, HMIS, SSO, TRA, PRA, SRA, S+C/SRO"</formula1>
    </dataValidation>
    <dataValidation allowBlank="1" showErrorMessage="1" sqref="A8:V8" xr:uid="{F17DE744-280D-461A-A1CC-944E0674C4B6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2023-08-08T18:25:09Z</dcterms:created>
  <dcterms:modified xsi:type="dcterms:W3CDTF">2023-08-10T14:16:19Z</dcterms:modified>
</cp:coreProperties>
</file>