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599B5A7C-5305-40BC-AD03-468E32662A43}" xr6:coauthVersionLast="47" xr6:coauthVersionMax="47" xr10:uidLastSave="{00000000-0000-0000-0000-000000000000}"/>
  <bookViews>
    <workbookView xWindow="2940" yWindow="2940" windowWidth="19238" windowHeight="11220" xr2:uid="{0E4F9C44-E7E5-407B-8855-BBC30949A8FE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<sst xmlns="http://schemas.openxmlformats.org/spreadsheetml/2006/main" count="69" uniqueCount="58">
  <si>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</si>
  <si>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</si>
  <si>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</si>
  <si>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</si>
  <si>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</si>
  <si>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</si>
  <si>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</si>
  <si>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</si>
  <si>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</si>
  <si>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</si>
  <si>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</si>
  <si>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</si>
  <si>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</si>
  <si>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</si>
  <si>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</si>
  <si>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</si>
  <si>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</si>
  <si>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</si>
  <si>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</si>
  <si>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</si>
  <si>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</si>
  <si>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</si>
  <si>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</si>
  <si>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</si>
  <si>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</si>
  <si>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</si>
  <si>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</si>
  <si>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</si>
  <si>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</si>
  <si>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</si>
  <si>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CO-505</t>
  </si>
  <si>
    <t>North Range Behavioral Health</t>
  </si>
  <si>
    <t>Harmony Way Permanent Housing Project</t>
  </si>
  <si>
    <t>CO0008L8T052215</t>
  </si>
  <si>
    <t>PH</t>
  </si>
  <si>
    <t/>
  </si>
  <si>
    <t>Denver</t>
  </si>
  <si>
    <t>Fort Collins, Greeley, Loveland/Larimer, Weld Counties CoC</t>
  </si>
  <si>
    <t>United Way of Weld County</t>
  </si>
  <si>
    <t>Alternatives to Violence, inc</t>
  </si>
  <si>
    <t>Northern Front Range Rapid Rehousing FY2022</t>
  </si>
  <si>
    <t>CO0014L8T052215</t>
  </si>
  <si>
    <t>FMR</t>
  </si>
  <si>
    <t>SummitStone Health Partners (formerly Touchstone Health Partners and Larimer Center for Mental Health)</t>
  </si>
  <si>
    <t>Permanent Supportive Housing in Loveland FY22</t>
  </si>
  <si>
    <t>CO0022L8T052215</t>
  </si>
  <si>
    <t>Fort Collins Housing Authority</t>
  </si>
  <si>
    <t>Redtail Ponds PSH</t>
  </si>
  <si>
    <t>CO0107L8T052209</t>
  </si>
  <si>
    <t>Divison of Housing</t>
  </si>
  <si>
    <t>DOH - Consolidated PSH Northern Colorado FY2022</t>
  </si>
  <si>
    <t>CO0171L8T052202</t>
  </si>
  <si>
    <t>Homeward Alliance</t>
  </si>
  <si>
    <t>HMIS Lead Agency</t>
  </si>
  <si>
    <t>CO0184L8T052201</t>
  </si>
  <si>
    <t>NoCO CoC DV-specific Coordinated Entry FY 2022</t>
  </si>
  <si>
    <t>CO0185D8T052201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</si>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</sst>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ED866-75D9-47AE-B41F-C7C70C88D15C}">
  <sheetPr codeName="Sheet61">
    <pageSetUpPr fitToPage="1"/>
  </sheetPr>
  <dimension ref="A1:DG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1419359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0</v>
      </c>
      <c r="I9" s="31">
        <v>55777</v>
      </c>
      <c r="J9" s="31">
        <v>0</v>
      </c>
      <c r="K9" s="32">
        <v>2488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5" si="0">SUM(M9:T9)</f>
        <v>0</v>
      </c>
      <c r="V9" s="36">
        <f t="shared" ref="V9:V25" si="1">SUM(F9:K9)</f>
        <v>58265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291840</v>
      </c>
      <c r="H10" s="31">
        <v>36020</v>
      </c>
      <c r="I10" s="31">
        <v>0</v>
      </c>
      <c r="J10" s="31">
        <v>0</v>
      </c>
      <c r="K10" s="32">
        <v>18970</v>
      </c>
      <c r="L10" s="33" t="s">
        <v>42</v>
      </c>
      <c r="M10" s="34">
        <v>0</v>
      </c>
      <c r="N10" s="34">
        <v>0</v>
      </c>
      <c r="O10" s="34">
        <v>3</v>
      </c>
      <c r="P10" s="34">
        <v>6</v>
      </c>
      <c r="Q10" s="34">
        <v>5</v>
      </c>
      <c r="R10" s="34">
        <v>2</v>
      </c>
      <c r="S10" s="34">
        <v>0</v>
      </c>
      <c r="T10" s="34">
        <v>0</v>
      </c>
      <c r="U10" s="35">
        <f t="shared" si="0"/>
        <v>16</v>
      </c>
      <c r="V10" s="36">
        <f t="shared" si="1"/>
        <v>346830</v>
      </c>
    </row>
    <row r="11" spans="1:22" x14ac:dyDescent="0.45">
      <c r="A11" s="27" t="s">
        <v>43</v>
      </c>
      <c r="B11" s="27" t="s">
        <v>44</v>
      </c>
      <c r="C11" s="28" t="s">
        <v>45</v>
      </c>
      <c r="D11" s="28">
        <v>2024</v>
      </c>
      <c r="E11" s="29" t="s">
        <v>34</v>
      </c>
      <c r="F11" s="30">
        <v>0</v>
      </c>
      <c r="G11" s="31">
        <v>0</v>
      </c>
      <c r="H11" s="31">
        <v>16442</v>
      </c>
      <c r="I11" s="31">
        <v>49950</v>
      </c>
      <c r="J11" s="31">
        <v>0</v>
      </c>
      <c r="K11" s="32">
        <v>4000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70392</v>
      </c>
    </row>
    <row r="12" spans="1:22" x14ac:dyDescent="0.45">
      <c r="A12" s="27" t="s">
        <v>46</v>
      </c>
      <c r="B12" s="27" t="s">
        <v>47</v>
      </c>
      <c r="C12" s="28" t="s">
        <v>48</v>
      </c>
      <c r="D12" s="28">
        <v>2024</v>
      </c>
      <c r="E12" s="29" t="s">
        <v>34</v>
      </c>
      <c r="F12" s="30">
        <v>0</v>
      </c>
      <c r="G12" s="31">
        <v>0</v>
      </c>
      <c r="H12" s="31">
        <v>334485</v>
      </c>
      <c r="I12" s="31">
        <v>0</v>
      </c>
      <c r="J12" s="31">
        <v>15000</v>
      </c>
      <c r="K12" s="32">
        <v>34948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384433</v>
      </c>
    </row>
    <row r="13" spans="1:22" x14ac:dyDescent="0.45">
      <c r="A13" s="27" t="s">
        <v>49</v>
      </c>
      <c r="B13" s="27" t="s">
        <v>50</v>
      </c>
      <c r="C13" s="28" t="s">
        <v>51</v>
      </c>
      <c r="D13" s="28">
        <v>2024</v>
      </c>
      <c r="E13" s="29" t="s">
        <v>34</v>
      </c>
      <c r="F13" s="30">
        <v>0</v>
      </c>
      <c r="G13" s="31">
        <v>283500</v>
      </c>
      <c r="H13" s="31">
        <v>0</v>
      </c>
      <c r="I13" s="31">
        <v>0</v>
      </c>
      <c r="J13" s="31">
        <v>0</v>
      </c>
      <c r="K13" s="32">
        <v>12380</v>
      </c>
      <c r="L13" s="33" t="s">
        <v>42</v>
      </c>
      <c r="M13" s="34">
        <v>0</v>
      </c>
      <c r="N13" s="34">
        <v>1</v>
      </c>
      <c r="O13" s="34">
        <v>15</v>
      </c>
      <c r="P13" s="34">
        <v>5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21</v>
      </c>
      <c r="V13" s="36">
        <f t="shared" si="1"/>
        <v>295880</v>
      </c>
    </row>
    <row r="14" spans="1:22" x14ac:dyDescent="0.45">
      <c r="A14" s="27" t="s">
        <v>52</v>
      </c>
      <c r="B14" s="27" t="s">
        <v>53</v>
      </c>
      <c r="C14" s="28" t="s">
        <v>54</v>
      </c>
      <c r="D14" s="28">
        <v>2024</v>
      </c>
      <c r="E14" s="29" t="s">
        <v>17</v>
      </c>
      <c r="F14" s="30">
        <v>0</v>
      </c>
      <c r="G14" s="31">
        <v>0</v>
      </c>
      <c r="H14" s="31">
        <v>0</v>
      </c>
      <c r="I14" s="31">
        <v>0</v>
      </c>
      <c r="J14" s="31">
        <v>88527</v>
      </c>
      <c r="K14" s="32">
        <v>0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88527</v>
      </c>
    </row>
    <row r="15" spans="1:22" x14ac:dyDescent="0.45">
      <c r="A15" s="27" t="s">
        <v>38</v>
      </c>
      <c r="B15" s="27" t="s">
        <v>55</v>
      </c>
      <c r="C15" s="28" t="s">
        <v>56</v>
      </c>
      <c r="D15" s="28">
        <v>2024</v>
      </c>
      <c r="E15" s="29" t="s">
        <v>57</v>
      </c>
      <c r="F15" s="30">
        <v>0</v>
      </c>
      <c r="G15" s="31">
        <v>0</v>
      </c>
      <c r="H15" s="31">
        <v>160446</v>
      </c>
      <c r="I15" s="31">
        <v>0</v>
      </c>
      <c r="J15" s="31">
        <v>0</v>
      </c>
      <c r="K15" s="32">
        <v>14586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175032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</sheetData>
  <autoFilter ref="A8:V8" xr:uid="{F64ED866-75D9-47AE-B41F-C7C70C88D15C}"/>
  <conditionalFormatting sqref="V9:V25">
    <cfRule type="cellIs" dxfId="2" priority="3" operator="lessThan">
      <formula>0</formula>
    </cfRule>
  </conditionalFormatting>
  <conditionalFormatting sqref="V9:V25">
    <cfRule type="expression" dxfId="1" priority="2">
      <formula>#REF!&lt;0</formula>
    </cfRule>
  </conditionalFormatting>
  <conditionalFormatting sqref="D9:D25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5" xr:uid="{A9CF9BBF-CC60-453A-90D7-259C62FE2EB3}">
      <formula1>"N/A, FMR, Actual Rent"</formula1>
    </dataValidation>
    <dataValidation type="list" allowBlank="1" showInputMessage="1" showErrorMessage="1" sqref="E9:E25" xr:uid="{9C868729-FA62-4F4E-B24F-0D78AB7A57DE}">
      <formula1>"PH, TH, Joint TH &amp; PH-RRH, HMIS, SSO, TRA, PRA, SRA, S+C/SRO"</formula1>
    </dataValidation>
    <dataValidation allowBlank="1" showErrorMessage="1" sqref="A8:V8" xr:uid="{46E2DBEA-68F4-4554-B752-B05472184697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2023-05-19T14:12:32Z</dcterms:created>
  <dcterms:modified xsi:type="dcterms:W3CDTF">2023-05-19T14:49:35Z</dcterms:modified>
</cp:coreProperties>
</file>