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3A68578E-0C63-4BCF-BC36-5C7974F95C0F}" xr6:coauthVersionLast="47" xr6:coauthVersionMax="47" xr10:uidLastSave="{00000000-0000-0000-0000-000000000000}"/>
  <bookViews>
    <workbookView xWindow="2940" yWindow="2940" windowWidth="19238" windowHeight="11220" xr2:uid="{85B17061-AEE4-400A-8687-333B379AC368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" i="1" l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<sst xmlns="http://schemas.openxmlformats.org/spreadsheetml/2006/main" count="99" uniqueCount="64">
  <si>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</si>
  <si>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</si>
  <si>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</si>
  <si>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</si>
  <si>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</si>
  <si>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</si>
  <si>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</si>
  <si>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</si>
  <si>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</si>
  <si>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</si>
  <si>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</si>
  <si>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</si>
  <si>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</si>
  <si>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</si>
  <si>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</si>
  <si>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</si>
  <si>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</si>
  <si>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</si>
  <si>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</si>
  <si>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</si>
  <si>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</si>
  <si>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</si>
  <si>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</si>
  <si>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</si>
  <si>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</si>
  <si>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</si>
  <si>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</si>
  <si>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</si>
  <si>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</si>
  <si>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</si>
  <si>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CA-607</t>
  </si>
  <si>
    <t>City of Pasadena</t>
  </si>
  <si>
    <t>2022 Hestia House</t>
  </si>
  <si>
    <t>CA0658L9D072215</t>
  </si>
  <si>
    <t>PH</t>
  </si>
  <si>
    <t/>
  </si>
  <si>
    <t>Los Angeles</t>
  </si>
  <si>
    <t>Pasadena CoC</t>
  </si>
  <si>
    <t>2022 HMIS</t>
  </si>
  <si>
    <t>CA0659L9D072215</t>
  </si>
  <si>
    <t>2022 Navarro House</t>
  </si>
  <si>
    <t>CA0660L9D072215</t>
  </si>
  <si>
    <t>2022 CoC Rental Assistance</t>
  </si>
  <si>
    <t>CA0662L9D072215</t>
  </si>
  <si>
    <t>FMR</t>
  </si>
  <si>
    <t>2022 CoC Rental Assistance Consolidated</t>
  </si>
  <si>
    <t>CA0873L9D072208</t>
  </si>
  <si>
    <t>2022 Euclid Villa</t>
  </si>
  <si>
    <t>CA1259L9D072209</t>
  </si>
  <si>
    <t>2022 Holly Street Housing</t>
  </si>
  <si>
    <t>CA1363L9D072208</t>
  </si>
  <si>
    <t>2022 CES</t>
  </si>
  <si>
    <t>CA1447L9D072207</t>
  </si>
  <si>
    <t>SSO</t>
  </si>
  <si>
    <t>2022 Step Up PSH</t>
  </si>
  <si>
    <t>CA1706L9D072205</t>
  </si>
  <si>
    <t>2022 Community Linkages</t>
  </si>
  <si>
    <t>CA1806D9D072204</t>
  </si>
  <si>
    <t>2022 VOALA Rapid Rehousing for DV Survivors</t>
  </si>
  <si>
    <t>CA2046D9D072201</t>
  </si>
  <si>
    <t>2022 Home First Pasadena</t>
  </si>
  <si>
    <t>CA2047L9D072201</t>
  </si>
  <si>
    <t>2022 USHS Reallocation Centennial Place PSH Supportive Services</t>
  </si>
  <si>
    <t>CA2180L9D072200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</si>
</sst>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25399-008C-4002-B783-C562B1952CDE}">
  <sheetPr codeName="Sheet51">
    <pageSetUpPr fitToPage="1"/>
  </sheetPr>
  <dimension ref="A1:DG3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4516934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70800</v>
      </c>
      <c r="G9" s="31">
        <v>0</v>
      </c>
      <c r="H9" s="31">
        <v>121924</v>
      </c>
      <c r="I9" s="31">
        <v>88871</v>
      </c>
      <c r="J9" s="31">
        <v>0</v>
      </c>
      <c r="K9" s="32">
        <v>15580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1" si="0">SUM(M9:T9)</f>
        <v>0</v>
      </c>
      <c r="V9" s="36">
        <f t="shared" ref="V9:V31" si="1">SUM(F9:K9)</f>
        <v>297175</v>
      </c>
    </row>
    <row r="10" spans="1:22" x14ac:dyDescent="0.45">
      <c r="A10" s="27" t="s">
        <v>31</v>
      </c>
      <c r="B10" s="27" t="s">
        <v>38</v>
      </c>
      <c r="C10" s="28" t="s">
        <v>39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220378</v>
      </c>
      <c r="K10" s="32">
        <v>5000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225378</v>
      </c>
    </row>
    <row r="11" spans="1:22" x14ac:dyDescent="0.45">
      <c r="A11" s="27" t="s">
        <v>31</v>
      </c>
      <c r="B11" s="27" t="s">
        <v>40</v>
      </c>
      <c r="C11" s="28" t="s">
        <v>41</v>
      </c>
      <c r="D11" s="28">
        <v>2024</v>
      </c>
      <c r="E11" s="29" t="s">
        <v>34</v>
      </c>
      <c r="F11" s="30">
        <v>0</v>
      </c>
      <c r="G11" s="31">
        <v>0</v>
      </c>
      <c r="H11" s="31">
        <v>43311</v>
      </c>
      <c r="I11" s="31">
        <v>0</v>
      </c>
      <c r="J11" s="31">
        <v>0</v>
      </c>
      <c r="K11" s="32">
        <v>2915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46226</v>
      </c>
    </row>
    <row r="12" spans="1:22" x14ac:dyDescent="0.45">
      <c r="A12" s="27" t="s">
        <v>31</v>
      </c>
      <c r="B12" s="27" t="s">
        <v>42</v>
      </c>
      <c r="C12" s="28" t="s">
        <v>43</v>
      </c>
      <c r="D12" s="28">
        <v>2024</v>
      </c>
      <c r="E12" s="29" t="s">
        <v>34</v>
      </c>
      <c r="F12" s="30">
        <v>0</v>
      </c>
      <c r="G12" s="31">
        <v>837120</v>
      </c>
      <c r="H12" s="31">
        <v>0</v>
      </c>
      <c r="I12" s="31">
        <v>0</v>
      </c>
      <c r="J12" s="31">
        <v>0</v>
      </c>
      <c r="K12" s="32">
        <v>11383</v>
      </c>
      <c r="L12" s="33" t="s">
        <v>44</v>
      </c>
      <c r="M12" s="34">
        <v>0</v>
      </c>
      <c r="N12" s="34">
        <v>11</v>
      </c>
      <c r="O12" s="34">
        <v>34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45</v>
      </c>
      <c r="V12" s="36">
        <f t="shared" si="1"/>
        <v>848503</v>
      </c>
    </row>
    <row r="13" spans="1:22" x14ac:dyDescent="0.45">
      <c r="A13" s="27" t="s">
        <v>31</v>
      </c>
      <c r="B13" s="27" t="s">
        <v>45</v>
      </c>
      <c r="C13" s="28" t="s">
        <v>46</v>
      </c>
      <c r="D13" s="28">
        <v>2024</v>
      </c>
      <c r="E13" s="29" t="s">
        <v>34</v>
      </c>
      <c r="F13" s="30">
        <v>0</v>
      </c>
      <c r="G13" s="31">
        <v>292896</v>
      </c>
      <c r="H13" s="31">
        <v>0</v>
      </c>
      <c r="I13" s="31">
        <v>0</v>
      </c>
      <c r="J13" s="31">
        <v>0</v>
      </c>
      <c r="K13" s="32">
        <v>8916</v>
      </c>
      <c r="L13" s="33" t="s">
        <v>44</v>
      </c>
      <c r="M13" s="34">
        <v>0</v>
      </c>
      <c r="N13" s="34">
        <v>13</v>
      </c>
      <c r="O13" s="34">
        <v>4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17</v>
      </c>
      <c r="V13" s="36">
        <f t="shared" si="1"/>
        <v>301812</v>
      </c>
    </row>
    <row r="14" spans="1:22" x14ac:dyDescent="0.45">
      <c r="A14" s="27" t="s">
        <v>31</v>
      </c>
      <c r="B14" s="27" t="s">
        <v>47</v>
      </c>
      <c r="C14" s="28" t="s">
        <v>48</v>
      </c>
      <c r="D14" s="28">
        <v>2024</v>
      </c>
      <c r="E14" s="29" t="s">
        <v>34</v>
      </c>
      <c r="F14" s="30">
        <v>0</v>
      </c>
      <c r="G14" s="31">
        <v>0</v>
      </c>
      <c r="H14" s="31">
        <v>74189</v>
      </c>
      <c r="I14" s="31">
        <v>121534</v>
      </c>
      <c r="J14" s="31">
        <v>0</v>
      </c>
      <c r="K14" s="32">
        <v>10894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206617</v>
      </c>
    </row>
    <row r="15" spans="1:22" x14ac:dyDescent="0.45">
      <c r="A15" s="27" t="s">
        <v>31</v>
      </c>
      <c r="B15" s="27" t="s">
        <v>49</v>
      </c>
      <c r="C15" s="28" t="s">
        <v>50</v>
      </c>
      <c r="D15" s="28">
        <v>2024</v>
      </c>
      <c r="E15" s="29" t="s">
        <v>34</v>
      </c>
      <c r="F15" s="30">
        <v>26765</v>
      </c>
      <c r="G15" s="31">
        <v>690720</v>
      </c>
      <c r="H15" s="31">
        <v>307906</v>
      </c>
      <c r="I15" s="31">
        <v>12193</v>
      </c>
      <c r="J15" s="31">
        <v>7769</v>
      </c>
      <c r="K15" s="32">
        <v>55605</v>
      </c>
      <c r="L15" s="33" t="s">
        <v>44</v>
      </c>
      <c r="M15" s="34">
        <v>0</v>
      </c>
      <c r="N15" s="34">
        <v>30</v>
      </c>
      <c r="O15" s="34">
        <v>10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40</v>
      </c>
      <c r="V15" s="36">
        <f t="shared" si="1"/>
        <v>1100958</v>
      </c>
    </row>
    <row r="16" spans="1:22" x14ac:dyDescent="0.45">
      <c r="A16" s="27" t="s">
        <v>31</v>
      </c>
      <c r="B16" s="27" t="s">
        <v>51</v>
      </c>
      <c r="C16" s="28" t="s">
        <v>52</v>
      </c>
      <c r="D16" s="28">
        <v>2024</v>
      </c>
      <c r="E16" s="29" t="s">
        <v>53</v>
      </c>
      <c r="F16" s="30">
        <v>0</v>
      </c>
      <c r="G16" s="31">
        <v>0</v>
      </c>
      <c r="H16" s="31">
        <v>115713</v>
      </c>
      <c r="I16" s="31">
        <v>0</v>
      </c>
      <c r="J16" s="31">
        <v>0</v>
      </c>
      <c r="K16" s="32">
        <v>8710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124423</v>
      </c>
    </row>
    <row r="17" spans="1:22" x14ac:dyDescent="0.45">
      <c r="A17" s="27" t="s">
        <v>31</v>
      </c>
      <c r="B17" s="27" t="s">
        <v>54</v>
      </c>
      <c r="C17" s="28" t="s">
        <v>55</v>
      </c>
      <c r="D17" s="28">
        <v>2024</v>
      </c>
      <c r="E17" s="29" t="s">
        <v>34</v>
      </c>
      <c r="F17" s="30">
        <v>0</v>
      </c>
      <c r="G17" s="31">
        <v>348768</v>
      </c>
      <c r="H17" s="31">
        <v>15738</v>
      </c>
      <c r="I17" s="31">
        <v>0</v>
      </c>
      <c r="J17" s="31">
        <v>0</v>
      </c>
      <c r="K17" s="32">
        <v>27559</v>
      </c>
      <c r="L17" s="33" t="s">
        <v>44</v>
      </c>
      <c r="M17" s="34">
        <v>0</v>
      </c>
      <c r="N17" s="34">
        <v>11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11</v>
      </c>
      <c r="V17" s="36">
        <f t="shared" si="1"/>
        <v>392065</v>
      </c>
    </row>
    <row r="18" spans="1:22" x14ac:dyDescent="0.45">
      <c r="A18" s="27" t="s">
        <v>31</v>
      </c>
      <c r="B18" s="27" t="s">
        <v>56</v>
      </c>
      <c r="C18" s="28" t="s">
        <v>57</v>
      </c>
      <c r="D18" s="28">
        <v>2024</v>
      </c>
      <c r="E18" s="29" t="s">
        <v>53</v>
      </c>
      <c r="F18" s="30">
        <v>0</v>
      </c>
      <c r="G18" s="31">
        <v>0</v>
      </c>
      <c r="H18" s="31">
        <v>131374</v>
      </c>
      <c r="I18" s="31">
        <v>0</v>
      </c>
      <c r="J18" s="31">
        <v>0</v>
      </c>
      <c r="K18" s="32">
        <v>13137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144511</v>
      </c>
    </row>
    <row r="19" spans="1:22" x14ac:dyDescent="0.45">
      <c r="A19" s="27" t="s">
        <v>31</v>
      </c>
      <c r="B19" s="27" t="s">
        <v>58</v>
      </c>
      <c r="C19" s="28" t="s">
        <v>59</v>
      </c>
      <c r="D19" s="28">
        <v>2024</v>
      </c>
      <c r="E19" s="29" t="s">
        <v>34</v>
      </c>
      <c r="F19" s="30">
        <v>0</v>
      </c>
      <c r="G19" s="31">
        <v>242304</v>
      </c>
      <c r="H19" s="31">
        <v>189123</v>
      </c>
      <c r="I19" s="31">
        <v>0</v>
      </c>
      <c r="J19" s="31">
        <v>0</v>
      </c>
      <c r="K19" s="32">
        <v>43142</v>
      </c>
      <c r="L19" s="33" t="s">
        <v>44</v>
      </c>
      <c r="M19" s="34">
        <v>0</v>
      </c>
      <c r="N19" s="34">
        <v>0</v>
      </c>
      <c r="O19" s="34">
        <v>8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8</v>
      </c>
      <c r="V19" s="36">
        <f t="shared" si="1"/>
        <v>474569</v>
      </c>
    </row>
    <row r="20" spans="1:22" x14ac:dyDescent="0.45">
      <c r="A20" s="27" t="s">
        <v>31</v>
      </c>
      <c r="B20" s="27" t="s">
        <v>60</v>
      </c>
      <c r="C20" s="28" t="s">
        <v>61</v>
      </c>
      <c r="D20" s="28">
        <v>2024</v>
      </c>
      <c r="E20" s="29" t="s">
        <v>34</v>
      </c>
      <c r="F20" s="30">
        <v>0</v>
      </c>
      <c r="G20" s="31">
        <v>0</v>
      </c>
      <c r="H20" s="31">
        <v>136364</v>
      </c>
      <c r="I20" s="31">
        <v>0</v>
      </c>
      <c r="J20" s="31">
        <v>0</v>
      </c>
      <c r="K20" s="32">
        <v>13636</v>
      </c>
      <c r="L20" s="33" t="s">
        <v>44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0</v>
      </c>
      <c r="V20" s="36">
        <f t="shared" si="1"/>
        <v>150000</v>
      </c>
    </row>
    <row r="21" spans="1:22" x14ac:dyDescent="0.45">
      <c r="A21" s="27" t="s">
        <v>31</v>
      </c>
      <c r="B21" s="27" t="s">
        <v>62</v>
      </c>
      <c r="C21" s="28" t="s">
        <v>63</v>
      </c>
      <c r="D21" s="28">
        <v>2024</v>
      </c>
      <c r="E21" s="29" t="s">
        <v>34</v>
      </c>
      <c r="F21" s="30">
        <v>0</v>
      </c>
      <c r="G21" s="31">
        <v>0</v>
      </c>
      <c r="H21" s="31">
        <v>186088</v>
      </c>
      <c r="I21" s="31">
        <v>0</v>
      </c>
      <c r="J21" s="31">
        <v>0</v>
      </c>
      <c r="K21" s="32">
        <v>18609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204697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</sheetData>
  <autoFilter ref="A8:V8" xr:uid="{58125399-008C-4002-B783-C562B1952CDE}"/>
  <conditionalFormatting sqref="V9:V31">
    <cfRule type="cellIs" dxfId="2" priority="3" operator="lessThan">
      <formula>0</formula>
    </cfRule>
  </conditionalFormatting>
  <conditionalFormatting sqref="V9:V31">
    <cfRule type="expression" dxfId="1" priority="2">
      <formula>#REF!&lt;0</formula>
    </cfRule>
  </conditionalFormatting>
  <conditionalFormatting sqref="D9:D31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1" xr:uid="{DB2A634C-E5F9-4107-A319-3764226D5C36}">
      <formula1>"N/A, FMR, Actual Rent"</formula1>
    </dataValidation>
    <dataValidation type="list" allowBlank="1" showInputMessage="1" showErrorMessage="1" sqref="E9:E31" xr:uid="{EFD13AD0-7E54-4C1E-B3DA-2AA484DDEE8A}">
      <formula1>"PH, TH, Joint TH &amp; PH-RRH, HMIS, SSO, TRA, PRA, SRA, S+C/SRO"</formula1>
    </dataValidation>
    <dataValidation allowBlank="1" showErrorMessage="1" sqref="A8:V8" xr:uid="{0E57CCE7-48B8-4111-BD92-BA5CDD6B5C0F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2023-05-19T14:12:39Z</dcterms:created>
  <dcterms:modified xsi:type="dcterms:W3CDTF">2023-05-19T14:51:58Z</dcterms:modified>
</cp:coreProperties>
</file>