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AF39B7F-F548-4A3B-9DFA-9DC04DBB259A}" xr6:coauthVersionLast="47" xr6:coauthVersionMax="47" xr10:uidLastSave="{00000000-0000-0000-0000-000000000000}"/>
  <bookViews>
    <workbookView xWindow="2573" yWindow="2573" windowWidth="33840" windowHeight="18217" xr2:uid="{874C309F-7E6F-403E-AE57-1B2C048270C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<sst xmlns="http://schemas.openxmlformats.org/spreadsheetml/2006/main" count="59" uniqueCount="49">
  <si>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</si>
  <si>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</si>
  <si>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</si>
  <si>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</si>
  <si>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</si>
  <si>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</si>
  <si>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</si>
  <si>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</si>
  <si>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</si>
  <si>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</si>
  <si>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</si>
  <si>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</si>
  <si>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</si>
  <si>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</si>
  <si>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</si>
  <si>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</si>
  <si>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</si>
  <si>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</si>
  <si>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</si>
  <si>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</si>
  <si>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</si>
  <si>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</si>
  <si>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</si>
  <si>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</si>
  <si>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</si>
  <si>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</si>
  <si>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</si>
  <si>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</si>
  <si>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</si>
  <si>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</si>
  <si>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CA-515</t>
  </si>
  <si>
    <t>Stand Up Placer, Inc.</t>
  </si>
  <si>
    <t>Stand Up Placer Permanent Housing 2022</t>
  </si>
  <si>
    <t>CA0286L9T152215</t>
  </si>
  <si>
    <t>PH</t>
  </si>
  <si>
    <t>FMR</t>
  </si>
  <si>
    <t>San Francisco</t>
  </si>
  <si>
    <t>Roseville, Rocklin/Placer County CoC</t>
  </si>
  <si>
    <t>Homeless Resource Council of the Sierras</t>
  </si>
  <si>
    <t>Placer County Health and Human Services Adult System of Care</t>
  </si>
  <si>
    <t>Shelter Plus Care Renewal FY2022</t>
  </si>
  <si>
    <t>CA0774L9T152213</t>
  </si>
  <si>
    <t>ASOC Project Based SPC FY 2022</t>
  </si>
  <si>
    <t>CA0844L9T152208</t>
  </si>
  <si>
    <t>CA-515 HMIS Renewal FY2022</t>
  </si>
  <si>
    <t>CA1186L9T152209</t>
  </si>
  <si>
    <t/>
  </si>
  <si>
    <t>APSH Consolidated FY2022</t>
  </si>
  <si>
    <t>CA1322L9T152208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</si>
</sst>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B4D8-284C-42C2-80EF-4BCE3443151A}">
  <sheetPr codeName="Sheet80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1459817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296712</v>
      </c>
      <c r="H9" s="31">
        <v>67012</v>
      </c>
      <c r="I9" s="31">
        <v>0</v>
      </c>
      <c r="J9" s="31">
        <v>12100</v>
      </c>
      <c r="K9" s="32">
        <v>37200</v>
      </c>
      <c r="L9" s="33" t="s">
        <v>35</v>
      </c>
      <c r="M9" s="34">
        <v>0</v>
      </c>
      <c r="N9" s="34">
        <v>0</v>
      </c>
      <c r="O9" s="34">
        <v>4</v>
      </c>
      <c r="P9" s="34">
        <v>10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3" si="0">SUM(M9:T9)</f>
        <v>16</v>
      </c>
      <c r="V9" s="36">
        <f t="shared" ref="V9:V23" si="1">SUM(F9:K9)</f>
        <v>413024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407184</v>
      </c>
      <c r="H10" s="31">
        <v>0</v>
      </c>
      <c r="I10" s="31">
        <v>0</v>
      </c>
      <c r="J10" s="31">
        <v>0</v>
      </c>
      <c r="K10" s="32">
        <v>14444</v>
      </c>
      <c r="L10" s="33" t="s">
        <v>35</v>
      </c>
      <c r="M10" s="34">
        <v>0</v>
      </c>
      <c r="N10" s="34">
        <v>14</v>
      </c>
      <c r="O10" s="34">
        <v>15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29</v>
      </c>
      <c r="V10" s="36">
        <f t="shared" si="1"/>
        <v>421628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45348</v>
      </c>
      <c r="H11" s="31">
        <v>0</v>
      </c>
      <c r="I11" s="31">
        <v>0</v>
      </c>
      <c r="J11" s="31">
        <v>0</v>
      </c>
      <c r="K11" s="32">
        <v>4512</v>
      </c>
      <c r="L11" s="33" t="s">
        <v>35</v>
      </c>
      <c r="M11" s="34">
        <v>1</v>
      </c>
      <c r="N11" s="34">
        <v>3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</v>
      </c>
      <c r="V11" s="36">
        <f t="shared" si="1"/>
        <v>49860</v>
      </c>
    </row>
    <row r="12" spans="1:22" x14ac:dyDescent="0.45">
      <c r="A12" s="27" t="s">
        <v>38</v>
      </c>
      <c r="B12" s="27" t="s">
        <v>44</v>
      </c>
      <c r="C12" s="28" t="s">
        <v>45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49286</v>
      </c>
      <c r="K12" s="32">
        <v>1980</v>
      </c>
      <c r="L12" s="33" t="s">
        <v>46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51266</v>
      </c>
    </row>
    <row r="13" spans="1:22" x14ac:dyDescent="0.45">
      <c r="A13" s="27" t="s">
        <v>39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394344</v>
      </c>
      <c r="H13" s="31">
        <v>108349</v>
      </c>
      <c r="I13" s="31">
        <v>0</v>
      </c>
      <c r="J13" s="31">
        <v>573</v>
      </c>
      <c r="K13" s="32">
        <v>20773</v>
      </c>
      <c r="L13" s="33" t="s">
        <v>35</v>
      </c>
      <c r="M13" s="34">
        <v>5</v>
      </c>
      <c r="N13" s="34">
        <v>9</v>
      </c>
      <c r="O13" s="34">
        <v>14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29</v>
      </c>
      <c r="V13" s="36">
        <f t="shared" si="1"/>
        <v>524039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42B6B4D8-284C-42C2-80EF-4BCE3443151A}"/>
  <conditionalFormatting sqref="D9:D23">
    <cfRule type="expression" dxfId="2" priority="1">
      <formula>OR($D9&gt;2024,AND($D9&lt;2024,$D9&lt;&gt;""))</formula>
    </cfRule>
  </conditionalFormatting>
  <conditionalFormatting sqref="V9:V2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3" xr:uid="{FBA5B94D-94D0-4002-B5FB-7E27E61EB1CA}">
      <formula1>"N/A, FMR, Actual Rent"</formula1>
    </dataValidation>
    <dataValidation type="list" allowBlank="1" showInputMessage="1" showErrorMessage="1" sqref="E9:E23" xr:uid="{89B6A36C-8B8D-4471-B107-0CFE921B0438}">
      <formula1>"PH, TH, Joint TH &amp; PH-RRH, HMIS, SSO, TRA, PRA, SRA, S+C/SRO"</formula1>
    </dataValidation>
    <dataValidation allowBlank="1" showErrorMessage="1" sqref="A8:V8" xr:uid="{CB9F756A-3E91-4814-B81A-15967ECAF31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2023-08-08T18:25:04Z</dcterms:created>
  <dcterms:modified xsi:type="dcterms:W3CDTF">2023-08-10T14:16:18Z</dcterms:modified>
</cp:coreProperties>
</file>