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A523BFE-378C-4ABA-9F3A-20851310013E}" xr6:coauthVersionLast="47" xr6:coauthVersionMax="47" xr10:uidLastSave="{00000000-0000-0000-0000-000000000000}"/>
  <bookViews>
    <workbookView xWindow="2940" yWindow="2940" windowWidth="19238" windowHeight="11220" xr2:uid="{8147FFEC-2B8B-483A-A541-E10ACBF5299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<sst xmlns="http://schemas.openxmlformats.org/spreadsheetml/2006/main" count="79" uniqueCount="57">
  <si>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</si>
  <si>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</si>
  <si>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</si>
  <si>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</si>
  <si>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</si>
  <si>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</si>
  <si>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</si>
  <si>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</si>
  <si>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</si>
  <si>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</si>
  <si>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</si>
  <si>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</si>
  <si>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</si>
  <si>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</si>
  <si>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</si>
  <si>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</si>
  <si>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</si>
  <si>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</si>
  <si>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</si>
  <si>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</si>
  <si>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</si>
  <si>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</si>
  <si>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</si>
  <si>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</si>
  <si>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</si>
  <si>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</si>
  <si>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</si>
  <si>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</si>
  <si>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</si>
  <si>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</si>
  <si>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CA-511</t>
  </si>
  <si>
    <t>San Joaquin County</t>
  </si>
  <si>
    <t>CHARM</t>
  </si>
  <si>
    <t>CA0248L9T112213</t>
  </si>
  <si>
    <t/>
  </si>
  <si>
    <t>San Francisco</t>
  </si>
  <si>
    <t>Stockton/San Joaquin County CoC</t>
  </si>
  <si>
    <t xml:space="preserve">San Joaquin County </t>
  </si>
  <si>
    <t>From Homelessness to Homes II</t>
  </si>
  <si>
    <t>CA0250L9T112214</t>
  </si>
  <si>
    <t>PH</t>
  </si>
  <si>
    <t>FMR</t>
  </si>
  <si>
    <t>Hermanas I</t>
  </si>
  <si>
    <t>CA0251L9T112213</t>
  </si>
  <si>
    <t>Project Hope</t>
  </si>
  <si>
    <t>CA0252L9T112214</t>
  </si>
  <si>
    <t>Shelter Plus Care - combined</t>
  </si>
  <si>
    <t>CA0253L9T112215</t>
  </si>
  <si>
    <t>SPICE</t>
  </si>
  <si>
    <t>CA0763L9T112212</t>
  </si>
  <si>
    <t>Shelter Plus Care 5</t>
  </si>
  <si>
    <t>CA0835L9T112208</t>
  </si>
  <si>
    <t>CARE</t>
  </si>
  <si>
    <t>CA0902L9T112213</t>
  </si>
  <si>
    <t>PATHS</t>
  </si>
  <si>
    <t>CA2136D9T112200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</si>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</sst>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4F3E0-E3A8-45E3-809D-909544F26EC6}">
  <sheetPr codeName="Sheet29">
    <pageSetUpPr fitToPage="1"/>
  </sheetPr>
  <dimension ref="A1:DG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6385321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92094</v>
      </c>
      <c r="K9" s="32">
        <v>6446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7" si="0">SUM(M9:T9)</f>
        <v>0</v>
      </c>
      <c r="V9" s="36">
        <f t="shared" ref="V9:V27" si="1">SUM(F9:K9)</f>
        <v>98540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297600</v>
      </c>
      <c r="H10" s="31">
        <v>58910</v>
      </c>
      <c r="I10" s="31">
        <v>0</v>
      </c>
      <c r="J10" s="31">
        <v>0</v>
      </c>
      <c r="K10" s="32">
        <v>19680</v>
      </c>
      <c r="L10" s="33" t="s">
        <v>41</v>
      </c>
      <c r="M10" s="34">
        <v>0</v>
      </c>
      <c r="N10" s="34">
        <v>0</v>
      </c>
      <c r="O10" s="34">
        <v>25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25</v>
      </c>
      <c r="V10" s="36">
        <f t="shared" si="1"/>
        <v>376190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40</v>
      </c>
      <c r="F11" s="30">
        <v>0</v>
      </c>
      <c r="G11" s="31">
        <v>119040</v>
      </c>
      <c r="H11" s="31">
        <v>54277</v>
      </c>
      <c r="I11" s="31">
        <v>0</v>
      </c>
      <c r="J11" s="31">
        <v>0</v>
      </c>
      <c r="K11" s="32">
        <v>9417</v>
      </c>
      <c r="L11" s="33" t="s">
        <v>41</v>
      </c>
      <c r="M11" s="34">
        <v>0</v>
      </c>
      <c r="N11" s="34">
        <v>0</v>
      </c>
      <c r="O11" s="34">
        <v>10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10</v>
      </c>
      <c r="V11" s="36">
        <f t="shared" si="1"/>
        <v>182734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40</v>
      </c>
      <c r="F12" s="30">
        <v>246583</v>
      </c>
      <c r="G12" s="31">
        <v>0</v>
      </c>
      <c r="H12" s="31">
        <v>166835</v>
      </c>
      <c r="I12" s="31">
        <v>44552</v>
      </c>
      <c r="J12" s="31">
        <v>0</v>
      </c>
      <c r="K12" s="32">
        <v>24899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482869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40</v>
      </c>
      <c r="F13" s="30">
        <v>0</v>
      </c>
      <c r="G13" s="31">
        <v>2993964</v>
      </c>
      <c r="H13" s="31">
        <v>0</v>
      </c>
      <c r="I13" s="31">
        <v>0</v>
      </c>
      <c r="J13" s="31">
        <v>0</v>
      </c>
      <c r="K13" s="32">
        <v>157823</v>
      </c>
      <c r="L13" s="33" t="s">
        <v>41</v>
      </c>
      <c r="M13" s="34">
        <v>0</v>
      </c>
      <c r="N13" s="34">
        <v>2</v>
      </c>
      <c r="O13" s="34">
        <v>173</v>
      </c>
      <c r="P13" s="34">
        <v>35</v>
      </c>
      <c r="Q13" s="34">
        <v>14</v>
      </c>
      <c r="R13" s="34">
        <v>2</v>
      </c>
      <c r="S13" s="34">
        <v>0</v>
      </c>
      <c r="T13" s="34">
        <v>0</v>
      </c>
      <c r="U13" s="35">
        <f t="shared" si="0"/>
        <v>226</v>
      </c>
      <c r="V13" s="36">
        <f t="shared" si="1"/>
        <v>3151787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40</v>
      </c>
      <c r="F14" s="30">
        <v>0</v>
      </c>
      <c r="G14" s="31">
        <v>0</v>
      </c>
      <c r="H14" s="31">
        <v>35223</v>
      </c>
      <c r="I14" s="31">
        <v>149022</v>
      </c>
      <c r="J14" s="31">
        <v>0</v>
      </c>
      <c r="K14" s="32">
        <v>9506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193751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40</v>
      </c>
      <c r="F15" s="30">
        <v>0</v>
      </c>
      <c r="G15" s="31">
        <v>320772</v>
      </c>
      <c r="H15" s="31">
        <v>0</v>
      </c>
      <c r="I15" s="31">
        <v>0</v>
      </c>
      <c r="J15" s="31">
        <v>0</v>
      </c>
      <c r="K15" s="32">
        <v>15724</v>
      </c>
      <c r="L15" s="33" t="s">
        <v>41</v>
      </c>
      <c r="M15" s="34">
        <v>5</v>
      </c>
      <c r="N15" s="34">
        <v>16</v>
      </c>
      <c r="O15" s="34">
        <v>0</v>
      </c>
      <c r="P15" s="34">
        <v>7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28</v>
      </c>
      <c r="V15" s="36">
        <f t="shared" si="1"/>
        <v>336496</v>
      </c>
    </row>
    <row r="16" spans="1:22" x14ac:dyDescent="0.45">
      <c r="A16" s="27" t="s">
        <v>31</v>
      </c>
      <c r="B16" s="27" t="s">
        <v>52</v>
      </c>
      <c r="C16" s="28" t="s">
        <v>53</v>
      </c>
      <c r="D16" s="28">
        <v>2024</v>
      </c>
      <c r="E16" s="29" t="s">
        <v>40</v>
      </c>
      <c r="F16" s="30">
        <v>0</v>
      </c>
      <c r="G16" s="31">
        <v>707016</v>
      </c>
      <c r="H16" s="31">
        <v>283426</v>
      </c>
      <c r="I16" s="31">
        <v>0</v>
      </c>
      <c r="J16" s="31">
        <v>0</v>
      </c>
      <c r="K16" s="32">
        <v>68999</v>
      </c>
      <c r="L16" s="33" t="s">
        <v>41</v>
      </c>
      <c r="M16" s="34">
        <v>0</v>
      </c>
      <c r="N16" s="34">
        <v>0</v>
      </c>
      <c r="O16" s="34">
        <v>38</v>
      </c>
      <c r="P16" s="34">
        <v>12</v>
      </c>
      <c r="Q16" s="34">
        <v>3</v>
      </c>
      <c r="R16" s="34">
        <v>0</v>
      </c>
      <c r="S16" s="34">
        <v>0</v>
      </c>
      <c r="T16" s="34">
        <v>0</v>
      </c>
      <c r="U16" s="35">
        <f t="shared" si="0"/>
        <v>53</v>
      </c>
      <c r="V16" s="36">
        <f t="shared" si="1"/>
        <v>1059441</v>
      </c>
    </row>
    <row r="17" spans="1:22" x14ac:dyDescent="0.45">
      <c r="A17" s="27" t="s">
        <v>31</v>
      </c>
      <c r="B17" s="27" t="s">
        <v>54</v>
      </c>
      <c r="C17" s="28" t="s">
        <v>55</v>
      </c>
      <c r="D17" s="28">
        <v>2024</v>
      </c>
      <c r="E17" s="29" t="s">
        <v>56</v>
      </c>
      <c r="F17" s="30">
        <v>0</v>
      </c>
      <c r="G17" s="31">
        <v>260616</v>
      </c>
      <c r="H17" s="31">
        <v>234897</v>
      </c>
      <c r="I17" s="31">
        <v>8000</v>
      </c>
      <c r="J17" s="31">
        <v>0</v>
      </c>
      <c r="K17" s="32">
        <v>0</v>
      </c>
      <c r="L17" s="33" t="s">
        <v>41</v>
      </c>
      <c r="M17" s="34">
        <v>0</v>
      </c>
      <c r="N17" s="34">
        <v>0</v>
      </c>
      <c r="O17" s="34">
        <v>5</v>
      </c>
      <c r="P17" s="34">
        <v>10</v>
      </c>
      <c r="Q17" s="34">
        <v>2</v>
      </c>
      <c r="R17" s="34">
        <v>0</v>
      </c>
      <c r="S17" s="34">
        <v>0</v>
      </c>
      <c r="T17" s="34">
        <v>0</v>
      </c>
      <c r="U17" s="35">
        <f t="shared" si="0"/>
        <v>17</v>
      </c>
      <c r="V17" s="36">
        <f t="shared" si="1"/>
        <v>503513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4B34F3E0-E3A8-45E3-809D-909544F26EC6}"/>
  <conditionalFormatting sqref="V9:V27">
    <cfRule type="cellIs" dxfId="2" priority="3" operator="lessThan">
      <formula>0</formula>
    </cfRule>
  </conditionalFormatting>
  <conditionalFormatting sqref="V9:V27">
    <cfRule type="expression" dxfId="1" priority="2">
      <formula>#REF!&lt;0</formula>
    </cfRule>
  </conditionalFormatting>
  <conditionalFormatting sqref="D9:D27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7" xr:uid="{A2FF1A3A-A8F8-4095-917A-087FE3A43951}">
      <formula1>"N/A, FMR, Actual Rent"</formula1>
    </dataValidation>
    <dataValidation type="list" allowBlank="1" showInputMessage="1" showErrorMessage="1" sqref="E9:E27" xr:uid="{F53D5C38-2B16-4467-9785-2A5F535AF5A1}">
      <formula1>"PH, TH, Joint TH &amp; PH-RRH, HMIS, SSO, TRA, PRA, SRA, S+C/SRO"</formula1>
    </dataValidation>
    <dataValidation allowBlank="1" showErrorMessage="1" sqref="A8:V8" xr:uid="{FD181847-ADCA-4E72-AD82-BC65221C62A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2023-05-19T14:12:53Z</dcterms:created>
  <dcterms:modified xsi:type="dcterms:W3CDTF">2023-05-19T14:49:30Z</dcterms:modified>
</cp:coreProperties>
</file>