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42841432-D5D4-4326-ABB4-0B28721E9500}" xr6:coauthVersionLast="47" xr6:coauthVersionMax="47" xr10:uidLastSave="{00000000-0000-0000-0000-000000000000}"/>
  <bookViews>
    <workbookView xWindow="1470" yWindow="1470" windowWidth="19237" windowHeight="11220" xr2:uid="{0D1C7DC2-97F7-4645-8F7B-C609D673A985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<sst xmlns="http://schemas.openxmlformats.org/spreadsheetml/2006/main" count="89" uniqueCount="66">
  <si>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</si>
  <si>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</si>
  <si>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</si>
  <si>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</si>
  <si>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</si>
  <si>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</si>
  <si>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</si>
  <si>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</si>
  <si>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</si>
  <si>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</si>
  <si>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</si>
  <si>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</si>
  <si>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</si>
  <si>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</si>
  <si>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</si>
  <si>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</si>
  <si>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</si>
  <si>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</si>
  <si>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</si>
  <si>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</si>
  <si>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</si>
  <si>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</si>
  <si>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</si>
  <si>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</si>
  <si>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</si>
  <si>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</si>
  <si>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</si>
  <si>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</si>
  <si>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</si>
  <si>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</si>
  <si>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CA-507</t>
  </si>
  <si>
    <t>Homeward Bound of Marin</t>
  </si>
  <si>
    <t>Palm Court</t>
  </si>
  <si>
    <t>CA0218L9T072215</t>
  </si>
  <si>
    <t>PH</t>
  </si>
  <si>
    <t/>
  </si>
  <si>
    <t>San Francisco</t>
  </si>
  <si>
    <t>Marin County CoC</t>
  </si>
  <si>
    <t>County of Marin</t>
  </si>
  <si>
    <t>Housing Authority of the County of Marin</t>
  </si>
  <si>
    <t>Shelter Plus Care 1 FY2022</t>
  </si>
  <si>
    <t>CA0221L9T072215</t>
  </si>
  <si>
    <t>FMR</t>
  </si>
  <si>
    <t>Buckelew Programs</t>
  </si>
  <si>
    <t>Marin SHP 01.01.24 - 12.31.24</t>
  </si>
  <si>
    <t>CA0223L9T072215</t>
  </si>
  <si>
    <t>Shelter Plus Care 3 FY2022</t>
  </si>
  <si>
    <t>CA0756L9T072214</t>
  </si>
  <si>
    <t>Housing at Last</t>
  </si>
  <si>
    <t>CA1307L9T072208</t>
  </si>
  <si>
    <t>Ritter Center</t>
  </si>
  <si>
    <t>HFE Renewal Project Application FY2022</t>
  </si>
  <si>
    <t>CA1309L9T072208</t>
  </si>
  <si>
    <t>Family Place</t>
  </si>
  <si>
    <t>CA1473L9T072207</t>
  </si>
  <si>
    <t>Shelter Plus Care Expansion FY2022</t>
  </si>
  <si>
    <t>CA1551L9T072206</t>
  </si>
  <si>
    <t>Marin County CoC Coordinated Entry</t>
  </si>
  <si>
    <t>CA1552L9T072206</t>
  </si>
  <si>
    <t>SSO</t>
  </si>
  <si>
    <t>Center for Domestic Peace</t>
  </si>
  <si>
    <t>Domestic Violence Housing First DV Bonus Combined Renewal Expansion</t>
  </si>
  <si>
    <t>CA1750D9T072204</t>
  </si>
  <si>
    <t>Joint TH &amp; PH-RRH</t>
  </si>
  <si>
    <t>Jonathan's Place PSH</t>
  </si>
  <si>
    <t>CA2129L9T072200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</si>
</sst>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8B3A-0935-401A-BEA5-11F3FB70A6BB}">
  <sheetPr codeName="Sheet24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5096602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413347</v>
      </c>
      <c r="G9" s="31">
        <v>0</v>
      </c>
      <c r="H9" s="31">
        <v>39922</v>
      </c>
      <c r="I9" s="31">
        <v>0</v>
      </c>
      <c r="J9" s="31">
        <v>0</v>
      </c>
      <c r="K9" s="32">
        <v>9304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9" si="0">SUM(M9:T9)</f>
        <v>0</v>
      </c>
      <c r="V9" s="36">
        <f t="shared" ref="V9:V29" si="1">SUM(F9:K9)</f>
        <v>462573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1630380</v>
      </c>
      <c r="H10" s="31">
        <v>0</v>
      </c>
      <c r="I10" s="31">
        <v>0</v>
      </c>
      <c r="J10" s="31">
        <v>0</v>
      </c>
      <c r="K10" s="32">
        <v>62181</v>
      </c>
      <c r="L10" s="33" t="s">
        <v>42</v>
      </c>
      <c r="M10" s="34">
        <v>0</v>
      </c>
      <c r="N10" s="34">
        <v>0</v>
      </c>
      <c r="O10" s="34">
        <v>44</v>
      </c>
      <c r="P10" s="34">
        <v>5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50</v>
      </c>
      <c r="V10" s="36">
        <f t="shared" si="1"/>
        <v>1692561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266582</v>
      </c>
      <c r="G11" s="31">
        <v>0</v>
      </c>
      <c r="H11" s="31">
        <v>85326</v>
      </c>
      <c r="I11" s="31">
        <v>57612</v>
      </c>
      <c r="J11" s="31">
        <v>0</v>
      </c>
      <c r="K11" s="32">
        <v>13937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423457</v>
      </c>
    </row>
    <row r="12" spans="1:22" x14ac:dyDescent="0.45">
      <c r="A12" s="27" t="s">
        <v>39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94716</v>
      </c>
      <c r="H12" s="31">
        <v>0</v>
      </c>
      <c r="I12" s="31">
        <v>0</v>
      </c>
      <c r="J12" s="31">
        <v>0</v>
      </c>
      <c r="K12" s="32">
        <v>3586</v>
      </c>
      <c r="L12" s="33" t="s">
        <v>42</v>
      </c>
      <c r="M12" s="34">
        <v>0</v>
      </c>
      <c r="N12" s="34">
        <v>0</v>
      </c>
      <c r="O12" s="34">
        <v>3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3</v>
      </c>
      <c r="V12" s="36">
        <f t="shared" si="1"/>
        <v>98302</v>
      </c>
    </row>
    <row r="13" spans="1:22" x14ac:dyDescent="0.45">
      <c r="A13" s="27" t="s">
        <v>31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589109</v>
      </c>
      <c r="G13" s="31">
        <v>0</v>
      </c>
      <c r="H13" s="31">
        <v>135800</v>
      </c>
      <c r="I13" s="31">
        <v>33939</v>
      </c>
      <c r="J13" s="31">
        <v>6000</v>
      </c>
      <c r="K13" s="32">
        <v>5000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769848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0</v>
      </c>
      <c r="G14" s="31">
        <v>157860</v>
      </c>
      <c r="H14" s="31">
        <v>33782</v>
      </c>
      <c r="I14" s="31">
        <v>0</v>
      </c>
      <c r="J14" s="31">
        <v>0</v>
      </c>
      <c r="K14" s="32">
        <v>11116</v>
      </c>
      <c r="L14" s="33" t="s">
        <v>42</v>
      </c>
      <c r="M14" s="34">
        <v>0</v>
      </c>
      <c r="N14" s="34">
        <v>0</v>
      </c>
      <c r="O14" s="34">
        <v>5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5</v>
      </c>
      <c r="V14" s="36">
        <f t="shared" si="1"/>
        <v>202758</v>
      </c>
    </row>
    <row r="15" spans="1:22" x14ac:dyDescent="0.45">
      <c r="A15" s="27" t="s">
        <v>31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384369</v>
      </c>
      <c r="G15" s="31">
        <v>0</v>
      </c>
      <c r="H15" s="31">
        <v>90008</v>
      </c>
      <c r="I15" s="31">
        <v>28330</v>
      </c>
      <c r="J15" s="31">
        <v>1520</v>
      </c>
      <c r="K15" s="32">
        <v>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504227</v>
      </c>
    </row>
    <row r="16" spans="1:22" x14ac:dyDescent="0.45">
      <c r="A16" s="27" t="s">
        <v>39</v>
      </c>
      <c r="B16" s="27" t="s">
        <v>55</v>
      </c>
      <c r="C16" s="28" t="s">
        <v>56</v>
      </c>
      <c r="D16" s="28">
        <v>2024</v>
      </c>
      <c r="E16" s="29" t="s">
        <v>34</v>
      </c>
      <c r="F16" s="30">
        <v>0</v>
      </c>
      <c r="G16" s="31">
        <v>208620</v>
      </c>
      <c r="H16" s="31">
        <v>16224</v>
      </c>
      <c r="I16" s="31">
        <v>0</v>
      </c>
      <c r="J16" s="31">
        <v>0</v>
      </c>
      <c r="K16" s="32">
        <v>0</v>
      </c>
      <c r="L16" s="33" t="s">
        <v>42</v>
      </c>
      <c r="M16" s="34">
        <v>0</v>
      </c>
      <c r="N16" s="34">
        <v>2</v>
      </c>
      <c r="O16" s="34">
        <v>5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7</v>
      </c>
      <c r="V16" s="36">
        <f t="shared" si="1"/>
        <v>224844</v>
      </c>
    </row>
    <row r="17" spans="1:22" x14ac:dyDescent="0.45">
      <c r="A17" s="27" t="s">
        <v>38</v>
      </c>
      <c r="B17" s="27" t="s">
        <v>57</v>
      </c>
      <c r="C17" s="28" t="s">
        <v>58</v>
      </c>
      <c r="D17" s="28">
        <v>2024</v>
      </c>
      <c r="E17" s="29" t="s">
        <v>59</v>
      </c>
      <c r="F17" s="30">
        <v>0</v>
      </c>
      <c r="G17" s="31">
        <v>0</v>
      </c>
      <c r="H17" s="31">
        <v>238175</v>
      </c>
      <c r="I17" s="31">
        <v>0</v>
      </c>
      <c r="J17" s="31">
        <v>0</v>
      </c>
      <c r="K17" s="32">
        <v>10318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248493</v>
      </c>
    </row>
    <row r="18" spans="1:22" x14ac:dyDescent="0.45">
      <c r="A18" s="27" t="s">
        <v>60</v>
      </c>
      <c r="B18" s="27" t="s">
        <v>61</v>
      </c>
      <c r="C18" s="28" t="s">
        <v>62</v>
      </c>
      <c r="D18" s="28">
        <v>2024</v>
      </c>
      <c r="E18" s="29" t="s">
        <v>63</v>
      </c>
      <c r="F18" s="30">
        <v>0</v>
      </c>
      <c r="G18" s="31">
        <v>158928</v>
      </c>
      <c r="H18" s="31">
        <v>50068</v>
      </c>
      <c r="I18" s="31">
        <v>0</v>
      </c>
      <c r="J18" s="31">
        <v>0</v>
      </c>
      <c r="K18" s="32">
        <v>20555</v>
      </c>
      <c r="L18" s="33" t="s">
        <v>42</v>
      </c>
      <c r="M18" s="34">
        <v>1</v>
      </c>
      <c r="N18" s="34">
        <v>0</v>
      </c>
      <c r="O18" s="34">
        <v>1</v>
      </c>
      <c r="P18" s="34">
        <v>2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4</v>
      </c>
      <c r="V18" s="36">
        <f t="shared" si="1"/>
        <v>229551</v>
      </c>
    </row>
    <row r="19" spans="1:22" x14ac:dyDescent="0.45">
      <c r="A19" s="27" t="s">
        <v>31</v>
      </c>
      <c r="B19" s="27" t="s">
        <v>64</v>
      </c>
      <c r="C19" s="28" t="s">
        <v>65</v>
      </c>
      <c r="D19" s="28">
        <v>2024</v>
      </c>
      <c r="E19" s="29" t="s">
        <v>34</v>
      </c>
      <c r="F19" s="30">
        <v>0</v>
      </c>
      <c r="G19" s="31">
        <v>114192</v>
      </c>
      <c r="H19" s="31">
        <v>110457</v>
      </c>
      <c r="I19" s="31">
        <v>0</v>
      </c>
      <c r="J19" s="31">
        <v>0</v>
      </c>
      <c r="K19" s="32">
        <v>15339</v>
      </c>
      <c r="L19" s="33" t="s">
        <v>42</v>
      </c>
      <c r="M19" s="34">
        <v>6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6</v>
      </c>
      <c r="V19" s="36">
        <f t="shared" si="1"/>
        <v>239988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1F728B3A-0935-401A-BEA5-11F3FB70A6BB}"/>
  <conditionalFormatting sqref="V9:V29">
    <cfRule type="cellIs" dxfId="2" priority="3" operator="lessThan">
      <formula>0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9" xr:uid="{6A7219E6-1D9A-4394-9DBF-5D33EBA3DE22}">
      <formula1>"N/A, FMR, Actual Rent"</formula1>
    </dataValidation>
    <dataValidation type="list" allowBlank="1" showInputMessage="1" showErrorMessage="1" sqref="E9:E29" xr:uid="{8582B250-8C6F-4B25-B793-1BC96D26A10D}">
      <formula1>"PH, TH, Joint TH &amp; PH-RRH, HMIS, SSO, TRA, PRA, SRA, S+C/SRO"</formula1>
    </dataValidation>
    <dataValidation allowBlank="1" showErrorMessage="1" sqref="A8:V8" xr:uid="{32AB9FD0-B1B1-4561-9698-40970C18504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2023-05-19T14:12:55Z</dcterms:created>
  <dcterms:modified xsi:type="dcterms:W3CDTF">2023-05-19T14:49:27Z</dcterms:modified>
</cp:coreProperties>
</file>