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CD502925-891B-4F75-8B30-9FB0C9B0A5D8}" xr6:coauthVersionLast="47" xr6:coauthVersionMax="47" xr10:uidLastSave="{00000000-0000-0000-0000-000000000000}"/>
  <bookViews>
    <workbookView xWindow="735" yWindow="735" windowWidth="33840" windowHeight="18217" xr2:uid="{FE67BEE8-A6DD-4014-859F-97F2BCF44A7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<sst xmlns="http://schemas.openxmlformats.org/spreadsheetml/2006/main" count="104" uniqueCount="76">
  <si>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</si>
  <si>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</si>
  <si>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</si>
  <si>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</si>
  <si>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</si>
  <si>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</si>
  <si>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</si>
  <si>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</si>
  <si>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</si>
  <si>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</si>
  <si>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</si>
  <si>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</si>
  <si>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</si>
  <si>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</si>
  <si>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</si>
  <si>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</si>
  <si>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</si>
  <si>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</si>
  <si>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</si>
  <si>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</si>
  <si>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</si>
  <si>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</si>
  <si>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</si>
  <si>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</si>
  <si>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</si>
  <si>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</si>
  <si>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</si>
  <si>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</si>
  <si>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</si>
  <si>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</si>
  <si>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CA-504</t>
  </si>
  <si>
    <t>Buckelew Programs</t>
  </si>
  <si>
    <t>Sonoma SCIL 02.01.23 - 01.31.24</t>
  </si>
  <si>
    <t>CA0160L9T042215</t>
  </si>
  <si>
    <t>PH</t>
  </si>
  <si>
    <t>FMR</t>
  </si>
  <si>
    <t>San Francisco</t>
  </si>
  <si>
    <t>Santa Rosa, Petaluma/Sonoma County CoC</t>
  </si>
  <si>
    <t>Sonoma County Community Development Commission</t>
  </si>
  <si>
    <t>Renewal Rental Assistance - Persons with HIV/AIDS</t>
  </si>
  <si>
    <t>CA0170L9T042215</t>
  </si>
  <si>
    <t>Actual Rent</t>
  </si>
  <si>
    <t>Community Support Network</t>
  </si>
  <si>
    <t>Stony Point Commons</t>
  </si>
  <si>
    <t>CA0173L9T042215</t>
  </si>
  <si>
    <t/>
  </si>
  <si>
    <t>Samaritan FACT 02.01.23 - 01.31.24</t>
  </si>
  <si>
    <t>CA0752L9T042214</t>
  </si>
  <si>
    <t>Committee on the Shelterless</t>
  </si>
  <si>
    <t>Community Based Permanent Supportive Housing</t>
  </si>
  <si>
    <t>CA0829L9T042211</t>
  </si>
  <si>
    <t>Renewal Rental Assistance - Youth with Disabilities</t>
  </si>
  <si>
    <t>CA0890L9T042213</t>
  </si>
  <si>
    <t>West County Community Services</t>
  </si>
  <si>
    <t>Mill Street Supportive Services</t>
  </si>
  <si>
    <t>CA0956L9T042210</t>
  </si>
  <si>
    <t>Catholic Charities of the Diocese of Santa Rosa</t>
  </si>
  <si>
    <t>Catholic Charities Permanent Supportive Housing Santa Rosa 2</t>
  </si>
  <si>
    <t>CA1281L9T042208</t>
  </si>
  <si>
    <t>Individuals Now dba Social Advocates for Youth</t>
  </si>
  <si>
    <t>SAY Sponsor-Based Rental Assistance Renewal</t>
  </si>
  <si>
    <t>CA1305L9T042207</t>
  </si>
  <si>
    <t>Sonoma County</t>
  </si>
  <si>
    <t>Homeless Management Information System (HMIS) Expansion</t>
  </si>
  <si>
    <t>CA1470L9T042207</t>
  </si>
  <si>
    <t>Coordinated Intake Expansion Project</t>
  </si>
  <si>
    <t>CA1471L9T042207</t>
  </si>
  <si>
    <t>SSO</t>
  </si>
  <si>
    <t>Sanctuary Villas</t>
  </si>
  <si>
    <t>CA1744L9T042204</t>
  </si>
  <si>
    <t>Young Women's Christian Association of Sonoma County</t>
  </si>
  <si>
    <t>RRH for Vulnerable Survivors of DV</t>
  </si>
  <si>
    <t>CA1745L9T042204</t>
  </si>
  <si>
    <t>Society of St. Vincent de Paul Sonoma County</t>
  </si>
  <si>
    <t>St. Vincent de Paul Commona PSH</t>
  </si>
  <si>
    <t>CA1983L9T042201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</si>
</sst>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5C7F-B2D7-4E2C-9E2C-76EE72BD454A}">
  <sheetPr codeName="Sheet140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4154689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174645</v>
      </c>
      <c r="G9" s="31">
        <v>0</v>
      </c>
      <c r="H9" s="31">
        <v>48360</v>
      </c>
      <c r="I9" s="31">
        <v>32103</v>
      </c>
      <c r="J9" s="31">
        <v>0</v>
      </c>
      <c r="K9" s="32">
        <v>11162</v>
      </c>
      <c r="L9" s="33" t="s">
        <v>35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2" si="0">SUM(M9:T9)</f>
        <v>0</v>
      </c>
      <c r="V9" s="36">
        <f t="shared" ref="V9:V32" si="1">SUM(F9:K9)</f>
        <v>266270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605544</v>
      </c>
      <c r="H10" s="31">
        <v>0</v>
      </c>
      <c r="I10" s="31">
        <v>0</v>
      </c>
      <c r="J10" s="31">
        <v>0</v>
      </c>
      <c r="K10" s="32">
        <v>49870</v>
      </c>
      <c r="L10" s="33" t="s">
        <v>41</v>
      </c>
      <c r="M10" s="34">
        <v>1</v>
      </c>
      <c r="N10" s="34">
        <v>9</v>
      </c>
      <c r="O10" s="34">
        <v>27</v>
      </c>
      <c r="P10" s="34">
        <v>1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38</v>
      </c>
      <c r="V10" s="36">
        <f t="shared" si="1"/>
        <v>655414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0</v>
      </c>
      <c r="H11" s="31">
        <v>17228</v>
      </c>
      <c r="I11" s="31">
        <v>39384</v>
      </c>
      <c r="J11" s="31">
        <v>0</v>
      </c>
      <c r="K11" s="32">
        <v>2722</v>
      </c>
      <c r="L11" s="33" t="s">
        <v>45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59334</v>
      </c>
    </row>
    <row r="12" spans="1:22" x14ac:dyDescent="0.45">
      <c r="A12" s="27" t="s">
        <v>31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71227</v>
      </c>
      <c r="G12" s="31">
        <v>0</v>
      </c>
      <c r="H12" s="31">
        <v>13331</v>
      </c>
      <c r="I12" s="31">
        <v>19924</v>
      </c>
      <c r="J12" s="31">
        <v>0</v>
      </c>
      <c r="K12" s="32">
        <v>4444</v>
      </c>
      <c r="L12" s="33" t="s">
        <v>45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108926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239283</v>
      </c>
      <c r="G13" s="31">
        <v>0</v>
      </c>
      <c r="H13" s="31">
        <v>28968</v>
      </c>
      <c r="I13" s="31">
        <v>12828</v>
      </c>
      <c r="J13" s="31">
        <v>0</v>
      </c>
      <c r="K13" s="32">
        <v>11764</v>
      </c>
      <c r="L13" s="33" t="s">
        <v>45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292843</v>
      </c>
    </row>
    <row r="14" spans="1:22" x14ac:dyDescent="0.45">
      <c r="A14" s="27" t="s">
        <v>38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0</v>
      </c>
      <c r="G14" s="31">
        <v>76608</v>
      </c>
      <c r="H14" s="31">
        <v>0</v>
      </c>
      <c r="I14" s="31">
        <v>0</v>
      </c>
      <c r="J14" s="31">
        <v>0</v>
      </c>
      <c r="K14" s="32">
        <v>4058</v>
      </c>
      <c r="L14" s="33" t="s">
        <v>41</v>
      </c>
      <c r="M14" s="34">
        <v>12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12</v>
      </c>
      <c r="V14" s="36">
        <f t="shared" si="1"/>
        <v>80666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2024</v>
      </c>
      <c r="E15" s="29" t="s">
        <v>34</v>
      </c>
      <c r="F15" s="30">
        <v>0</v>
      </c>
      <c r="G15" s="31">
        <v>0</v>
      </c>
      <c r="H15" s="31">
        <v>12579</v>
      </c>
      <c r="I15" s="31">
        <v>80924</v>
      </c>
      <c r="J15" s="31">
        <v>0</v>
      </c>
      <c r="K15" s="32">
        <v>4339</v>
      </c>
      <c r="L15" s="33" t="s">
        <v>45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97842</v>
      </c>
    </row>
    <row r="16" spans="1:22" x14ac:dyDescent="0.45">
      <c r="A16" s="27" t="s">
        <v>56</v>
      </c>
      <c r="B16" s="27" t="s">
        <v>57</v>
      </c>
      <c r="C16" s="28" t="s">
        <v>58</v>
      </c>
      <c r="D16" s="28">
        <v>2024</v>
      </c>
      <c r="E16" s="29" t="s">
        <v>34</v>
      </c>
      <c r="F16" s="30">
        <v>491520</v>
      </c>
      <c r="G16" s="31">
        <v>0</v>
      </c>
      <c r="H16" s="31">
        <v>248208</v>
      </c>
      <c r="I16" s="31">
        <v>2130</v>
      </c>
      <c r="J16" s="31">
        <v>0</v>
      </c>
      <c r="K16" s="32">
        <v>43103</v>
      </c>
      <c r="L16" s="33" t="s">
        <v>45</v>
      </c>
      <c r="M16" s="34">
        <v>40</v>
      </c>
      <c r="N16" s="34"/>
      <c r="O16" s="34"/>
      <c r="P16" s="34">
        <v>3</v>
      </c>
      <c r="Q16" s="34">
        <v>2</v>
      </c>
      <c r="R16" s="34"/>
      <c r="S16" s="34"/>
      <c r="T16" s="34"/>
      <c r="U16" s="35">
        <f t="shared" si="0"/>
        <v>45</v>
      </c>
      <c r="V16" s="36">
        <f t="shared" si="1"/>
        <v>784961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0</v>
      </c>
      <c r="G17" s="31">
        <v>197760</v>
      </c>
      <c r="H17" s="31">
        <v>95231</v>
      </c>
      <c r="I17" s="31">
        <v>0</v>
      </c>
      <c r="J17" s="31">
        <v>0</v>
      </c>
      <c r="K17" s="32">
        <v>12338</v>
      </c>
      <c r="L17" s="33" t="s">
        <v>35</v>
      </c>
      <c r="M17" s="34">
        <v>16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16</v>
      </c>
      <c r="V17" s="36">
        <f t="shared" si="1"/>
        <v>305329</v>
      </c>
    </row>
    <row r="18" spans="1:22" x14ac:dyDescent="0.45">
      <c r="A18" s="27" t="s">
        <v>62</v>
      </c>
      <c r="B18" s="27" t="s">
        <v>63</v>
      </c>
      <c r="C18" s="28" t="s">
        <v>64</v>
      </c>
      <c r="D18" s="28">
        <v>2024</v>
      </c>
      <c r="E18" s="29" t="s">
        <v>17</v>
      </c>
      <c r="F18" s="30">
        <v>0</v>
      </c>
      <c r="G18" s="31">
        <v>0</v>
      </c>
      <c r="H18" s="31">
        <v>0</v>
      </c>
      <c r="I18" s="31">
        <v>0</v>
      </c>
      <c r="J18" s="31">
        <v>305767</v>
      </c>
      <c r="K18" s="32">
        <v>21390</v>
      </c>
      <c r="L18" s="33" t="s">
        <v>45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327157</v>
      </c>
    </row>
    <row r="19" spans="1:22" x14ac:dyDescent="0.45">
      <c r="A19" s="27" t="s">
        <v>62</v>
      </c>
      <c r="B19" s="27" t="s">
        <v>65</v>
      </c>
      <c r="C19" s="28" t="s">
        <v>66</v>
      </c>
      <c r="D19" s="28">
        <v>2024</v>
      </c>
      <c r="E19" s="29" t="s">
        <v>67</v>
      </c>
      <c r="F19" s="30">
        <v>0</v>
      </c>
      <c r="G19" s="31">
        <v>0</v>
      </c>
      <c r="H19" s="31">
        <v>508916</v>
      </c>
      <c r="I19" s="31">
        <v>0</v>
      </c>
      <c r="J19" s="31">
        <v>0</v>
      </c>
      <c r="K19" s="32">
        <v>41077</v>
      </c>
      <c r="L19" s="33" t="s">
        <v>45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549993</v>
      </c>
    </row>
    <row r="20" spans="1:22" x14ac:dyDescent="0.45">
      <c r="A20" s="27" t="s">
        <v>42</v>
      </c>
      <c r="B20" s="27" t="s">
        <v>68</v>
      </c>
      <c r="C20" s="28" t="s">
        <v>69</v>
      </c>
      <c r="D20" s="28">
        <v>2024</v>
      </c>
      <c r="E20" s="29" t="s">
        <v>34</v>
      </c>
      <c r="F20" s="30">
        <v>0</v>
      </c>
      <c r="G20" s="31">
        <v>0</v>
      </c>
      <c r="H20" s="31">
        <v>46644</v>
      </c>
      <c r="I20" s="31">
        <v>11710</v>
      </c>
      <c r="J20" s="31">
        <v>0</v>
      </c>
      <c r="K20" s="32">
        <v>4200</v>
      </c>
      <c r="L20" s="33" t="s">
        <v>45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62554</v>
      </c>
    </row>
    <row r="21" spans="1:22" x14ac:dyDescent="0.45">
      <c r="A21" s="27" t="s">
        <v>70</v>
      </c>
      <c r="B21" s="27" t="s">
        <v>71</v>
      </c>
      <c r="C21" s="28" t="s">
        <v>72</v>
      </c>
      <c r="D21" s="28">
        <v>2024</v>
      </c>
      <c r="E21" s="29" t="s">
        <v>34</v>
      </c>
      <c r="F21" s="30">
        <v>0</v>
      </c>
      <c r="G21" s="31">
        <v>104676</v>
      </c>
      <c r="H21" s="31">
        <v>148707</v>
      </c>
      <c r="I21" s="31">
        <v>0</v>
      </c>
      <c r="J21" s="31">
        <v>0</v>
      </c>
      <c r="K21" s="32">
        <v>6657</v>
      </c>
      <c r="L21" s="33" t="s">
        <v>35</v>
      </c>
      <c r="M21" s="34">
        <v>0</v>
      </c>
      <c r="N21" s="34">
        <v>0</v>
      </c>
      <c r="O21" s="34">
        <v>3</v>
      </c>
      <c r="P21" s="34">
        <v>2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5</v>
      </c>
      <c r="V21" s="36">
        <f t="shared" si="1"/>
        <v>260040</v>
      </c>
    </row>
    <row r="22" spans="1:22" x14ac:dyDescent="0.45">
      <c r="A22" s="27" t="s">
        <v>73</v>
      </c>
      <c r="B22" s="27" t="s">
        <v>74</v>
      </c>
      <c r="C22" s="28" t="s">
        <v>75</v>
      </c>
      <c r="D22" s="28">
        <v>2024</v>
      </c>
      <c r="E22" s="29" t="s">
        <v>34</v>
      </c>
      <c r="F22" s="30">
        <v>0</v>
      </c>
      <c r="G22" s="31">
        <v>0</v>
      </c>
      <c r="H22" s="31">
        <v>239100</v>
      </c>
      <c r="I22" s="31">
        <v>64260</v>
      </c>
      <c r="J22" s="31">
        <v>0</v>
      </c>
      <c r="K22" s="32">
        <v>0</v>
      </c>
      <c r="L22" s="33" t="s">
        <v>45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303360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FF655C7F-B2D7-4E2C-9E2C-76EE72BD454A}"/>
  <conditionalFormatting sqref="D9:D32">
    <cfRule type="expression" dxfId="2" priority="1">
      <formula>OR($D9&gt;2024,AND($D9&lt;2024,$D9&lt;&gt;""))</formula>
    </cfRule>
  </conditionalFormatting>
  <conditionalFormatting sqref="V9:V32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2" xr:uid="{324FF49F-65C3-48F8-8E2E-8D494E39E9AF}">
      <formula1>"N/A, FMR, Actual Rent"</formula1>
    </dataValidation>
    <dataValidation type="list" allowBlank="1" showInputMessage="1" showErrorMessage="1" sqref="E9:E32" xr:uid="{15F27AD1-E60A-4697-B55E-440FF77D3E55}">
      <formula1>"PH, TH, Joint TH &amp; PH-RRH, HMIS, SSO, TRA, PRA, SRA, S+C/SRO"</formula1>
    </dataValidation>
    <dataValidation allowBlank="1" showErrorMessage="1" sqref="A8:V8" xr:uid="{F1B171B1-FA64-429A-9056-F0514744EDE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2023-08-08T18:23:34Z</dcterms:created>
  <dcterms:modified xsi:type="dcterms:W3CDTF">2023-08-10T14:16:03Z</dcterms:modified>
</cp:coreProperties>
</file>