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04ECBA2E-AF77-4110-9431-CF0BDE1D78F0}" xr6:coauthVersionLast="47" xr6:coauthVersionMax="47" xr10:uidLastSave="{00000000-0000-0000-0000-000000000000}"/>
  <bookViews>
    <workbookView xWindow="-98" yWindow="-98" windowWidth="25846" windowHeight="14941" xr2:uid="{72EF4C71-792C-4E7D-ACAB-99D7B3E11E9E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<sst xmlns="http://schemas.openxmlformats.org/spreadsheetml/2006/main" count="68" uniqueCount="54">
  <si>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</si>
  <si>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</si>
  <si>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</si>
  <si>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</si>
  <si>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</si>
  <si>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</si>
  <si>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</si>
  <si>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</si>
  <si>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</si>
  <si>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</si>
  <si>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</si>
  <si>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</si>
  <si>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</si>
  <si>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</si>
  <si>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</si>
  <si>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</si>
  <si>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</si>
  <si>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</si>
  <si>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</si>
  <si>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</si>
  <si>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</si>
  <si>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</si>
  <si>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</si>
  <si>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</si>
  <si>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</si>
  <si>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</si>
  <si>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</si>
  <si>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</si>
  <si>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</si>
  <si>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</si>
  <si>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WI-502</t>
  </si>
  <si>
    <t>Center for Veterans Issues, Ltd.</t>
  </si>
  <si>
    <t>PSH Racine 2021</t>
  </si>
  <si>
    <t>WI0077L5I022114</t>
  </si>
  <si>
    <t>PH</t>
  </si>
  <si>
    <t/>
  </si>
  <si>
    <t>Milwaukee</t>
  </si>
  <si>
    <t>Racine City &amp; County CoC</t>
  </si>
  <si>
    <t>Homeless Assistance Leadership Organization, Inc.</t>
  </si>
  <si>
    <t>WI0115L5I022110</t>
  </si>
  <si>
    <t>HOPES Center of Racine, INC</t>
  </si>
  <si>
    <t>HOPES Center Rapid Rehousing</t>
  </si>
  <si>
    <t>WI0168L5I022106</t>
  </si>
  <si>
    <t>FMR</t>
  </si>
  <si>
    <t>SAFE Haven of Racine, Inc.</t>
  </si>
  <si>
    <t>SAFE Passage Housing Project</t>
  </si>
  <si>
    <t>WI0169L5I022104</t>
  </si>
  <si>
    <t>Institute for Community Alliances</t>
  </si>
  <si>
    <t>Racine CoC HMIS</t>
  </si>
  <si>
    <t>WI0192L5I022105</t>
  </si>
  <si>
    <t>Racine CoC ICA Coordinated Entry</t>
  </si>
  <si>
    <t>WI0206L5I022104</t>
  </si>
  <si>
    <t>SSO</t>
  </si>
  <si>
    <t xml:space="preserve">APOMO PSH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</si>
</sst>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25DBC-5DB2-4560-A80F-103B340680AF}">
  <sheetPr codeName="Sheet376">
    <pageSetUpPr fitToPage="1"/>
  </sheetPr>
  <dimension ref="A1:V24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1009498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0">
        <v>0</v>
      </c>
      <c r="H9" s="30">
        <v>67594</v>
      </c>
      <c r="I9" s="30">
        <v>140484</v>
      </c>
      <c r="J9" s="31">
        <v>0</v>
      </c>
      <c r="K9" s="32">
        <v>11371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4" si="0">SUM(M9:T9)</f>
        <v>0</v>
      </c>
      <c r="V9" s="36">
        <f t="shared" ref="V9:V24" si="1">SUM(F9:K9)</f>
        <v>219449</v>
      </c>
    </row>
    <row r="10" spans="1:22" x14ac:dyDescent="0.45">
      <c r="A10" s="27" t="s">
        <v>38</v>
      </c>
      <c r="B10" s="27" t="s">
        <v>53</v>
      </c>
      <c r="C10" s="28" t="s">
        <v>39</v>
      </c>
      <c r="D10" s="28">
        <v>2023</v>
      </c>
      <c r="E10" s="29" t="s">
        <v>34</v>
      </c>
      <c r="F10" s="30">
        <v>392758</v>
      </c>
      <c r="G10" s="30">
        <v>0</v>
      </c>
      <c r="H10" s="30">
        <v>124583</v>
      </c>
      <c r="I10" s="30">
        <v>3948</v>
      </c>
      <c r="J10" s="31">
        <v>5400</v>
      </c>
      <c r="K10" s="32">
        <v>31172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557861</v>
      </c>
    </row>
    <row r="11" spans="1:22" x14ac:dyDescent="0.45">
      <c r="A11" s="27" t="s">
        <v>40</v>
      </c>
      <c r="B11" s="27" t="s">
        <v>41</v>
      </c>
      <c r="C11" s="28" t="s">
        <v>42</v>
      </c>
      <c r="D11" s="28">
        <v>2023</v>
      </c>
      <c r="E11" s="29" t="s">
        <v>34</v>
      </c>
      <c r="F11" s="30">
        <v>0</v>
      </c>
      <c r="G11" s="30">
        <v>99432</v>
      </c>
      <c r="H11" s="30">
        <v>10026</v>
      </c>
      <c r="I11" s="30">
        <v>0</v>
      </c>
      <c r="J11" s="31">
        <v>0</v>
      </c>
      <c r="K11" s="32">
        <v>727</v>
      </c>
      <c r="L11" s="33" t="s">
        <v>43</v>
      </c>
      <c r="M11" s="34">
        <v>0</v>
      </c>
      <c r="N11" s="34">
        <v>0</v>
      </c>
      <c r="O11" s="34">
        <v>3</v>
      </c>
      <c r="P11" s="34">
        <v>4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9</v>
      </c>
      <c r="V11" s="36">
        <f t="shared" si="1"/>
        <v>110185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2023</v>
      </c>
      <c r="E12" s="29" t="s">
        <v>34</v>
      </c>
      <c r="F12" s="30">
        <v>0</v>
      </c>
      <c r="G12" s="30">
        <v>45156</v>
      </c>
      <c r="H12" s="30">
        <v>19800</v>
      </c>
      <c r="I12" s="30">
        <v>0</v>
      </c>
      <c r="J12" s="31">
        <v>0</v>
      </c>
      <c r="K12" s="32">
        <v>4522</v>
      </c>
      <c r="L12" s="33" t="s">
        <v>43</v>
      </c>
      <c r="M12" s="34">
        <v>0</v>
      </c>
      <c r="N12" s="34">
        <v>0</v>
      </c>
      <c r="O12" s="34">
        <v>4</v>
      </c>
      <c r="P12" s="34">
        <v>1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69478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2023</v>
      </c>
      <c r="E13" s="29" t="s">
        <v>17</v>
      </c>
      <c r="F13" s="30">
        <v>0</v>
      </c>
      <c r="G13" s="30">
        <v>0</v>
      </c>
      <c r="H13" s="30">
        <v>0</v>
      </c>
      <c r="I13" s="30">
        <v>0</v>
      </c>
      <c r="J13" s="31">
        <v>14050</v>
      </c>
      <c r="K13" s="32">
        <v>950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15000</v>
      </c>
    </row>
    <row r="14" spans="1:22" x14ac:dyDescent="0.45">
      <c r="A14" s="27" t="s">
        <v>47</v>
      </c>
      <c r="B14" s="27" t="s">
        <v>50</v>
      </c>
      <c r="C14" s="28" t="s">
        <v>51</v>
      </c>
      <c r="D14" s="28">
        <v>2023</v>
      </c>
      <c r="E14" s="29" t="s">
        <v>52</v>
      </c>
      <c r="F14" s="30">
        <v>0</v>
      </c>
      <c r="G14" s="30">
        <v>0</v>
      </c>
      <c r="H14" s="30">
        <v>35071</v>
      </c>
      <c r="I14" s="30">
        <v>0</v>
      </c>
      <c r="J14" s="31">
        <v>0</v>
      </c>
      <c r="K14" s="32">
        <v>2454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37525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BE825DBC-5DB2-4560-A80F-103B340680AF}"/>
  <conditionalFormatting sqref="V9:V24">
    <cfRule type="cellIs" dxfId="3" priority="4" operator="lessThan">
      <formula>0</formula>
    </cfRule>
  </conditionalFormatting>
  <conditionalFormatting sqref="V9:V24">
    <cfRule type="expression" dxfId="2" priority="2">
      <formula>#REF!&lt;0</formula>
    </cfRule>
  </conditionalFormatting>
  <conditionalFormatting sqref="D9:D24">
    <cfRule type="expression" dxfId="1" priority="1">
      <formula>OR($D9&gt;2023,AND($D9&lt;2023,$D9&lt;&gt;""))</formula>
    </cfRule>
  </conditionalFormatting>
  <conditionalFormatting sqref="C9:C24">
    <cfRule type="expression" dxfId="0" priority="5">
      <formula>(#REF!&gt;1)</formula>
    </cfRule>
  </conditionalFormatting>
  <dataValidations count="3">
    <dataValidation type="list" allowBlank="1" showInputMessage="1" showErrorMessage="1" sqref="L9:L24" xr:uid="{067A090F-1EEF-4B04-9AAE-93A4DBED085D}">
      <formula1>"N/A, FMR, Actual Rent"</formula1>
    </dataValidation>
    <dataValidation type="list" allowBlank="1" showInputMessage="1" showErrorMessage="1" sqref="E9:E24" xr:uid="{71A0222E-90AA-4A93-B489-712FA6B61E6B}">
      <formula1>"PH, TH, Joint TH &amp; PH-RRH, HMIS, SSO, TRA, PRA, SRA, S+C/SRO"</formula1>
    </dataValidation>
    <dataValidation allowBlank="1" showErrorMessage="1" sqref="A8:V8" xr:uid="{67BBC914-7C50-4301-A9B6-6FFD08284D1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2022-06-30T21:51:29Z</dcterms:created>
  <dcterms:modified xsi:type="dcterms:W3CDTF">2022-08-17T21:55:52Z</dcterms:modified>
</cp:coreProperties>
</file>