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VA-600\"/>
    </mc:Choice>
  </mc:AlternateContent>
  <xr:revisionPtr revIDLastSave="0" documentId="13_ncr:1_{BFBFD040-D42B-488A-B1CF-1AAEDBB29D56}" xr6:coauthVersionLast="47" xr6:coauthVersionMax="47" xr10:uidLastSave="{00000000-0000-0000-0000-000000000000}"/>
  <bookViews>
    <workbookView xWindow="-98" yWindow="-98" windowWidth="26116" windowHeight="16395" xr2:uid="{EC267BC5-5244-4331-8F83-57F5DF408FB4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4" i="1"/>
  <c r="B3" i="1"/>
  <c r="B2" i="1"/>
  <c r="B1" i="1"/>
</calcChain>
</file>

<file path=xl/sharedStrings.xml><?xml version="1.0" encoding="utf-8"?>
<sst xmlns="http://schemas.openxmlformats.org/spreadsheetml/2006/main" count="148" uniqueCount="62">
  <si>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</si>
  <si>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</si>
  <si>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</si>
  <si>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</si>
  <si>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</si>
  <si>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</si>
  <si>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</si>
  <si>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</si>
  <si>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</si>
  <si>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</si>
  <si>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</si>
  <si>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</si>
  <si>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</si>
  <si>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</si>
  <si>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</si>
  <si>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</si>
  <si>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</si>
  <si>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</si>
  <si>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</si>
  <si>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</si>
  <si>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</si>
  <si>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</si>
  <si>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</si>
  <si>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</si>
  <si>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</si>
  <si>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</si>
  <si>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</si>
  <si>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</si>
  <si>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</si>
  <si>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</si>
  <si>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</si>
  <si>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VA-600</t>
  </si>
  <si>
    <t>New Hope Housing, Inc.</t>
  </si>
  <si>
    <t>Just Home</t>
  </si>
  <si>
    <t>VA0087L3G002111</t>
  </si>
  <si>
    <t>PH</t>
  </si>
  <si>
    <t/>
  </si>
  <si>
    <t>Renewal</t>
  </si>
  <si>
    <t>PSH</t>
  </si>
  <si>
    <t>C</t>
  </si>
  <si>
    <t>Washington</t>
  </si>
  <si>
    <t>Arlington County CoC</t>
  </si>
  <si>
    <t>Arlington County Government</t>
  </si>
  <si>
    <t>Arlington Street People's Assistance Network,INC.</t>
  </si>
  <si>
    <t>Westover</t>
  </si>
  <si>
    <t>VA0089L3G002114</t>
  </si>
  <si>
    <t>FMR</t>
  </si>
  <si>
    <t>Susan's Place</t>
  </si>
  <si>
    <t>VA0093L3G002114</t>
  </si>
  <si>
    <t>Home Bound</t>
  </si>
  <si>
    <t>VA0155L3G002111</t>
  </si>
  <si>
    <t>Bridges to Independence</t>
  </si>
  <si>
    <t>Bridges Rapid Rehousing</t>
  </si>
  <si>
    <t>VA0234L3G002108</t>
  </si>
  <si>
    <t>RRH</t>
  </si>
  <si>
    <t>Turning Keys</t>
  </si>
  <si>
    <t>VA0255L3G002107</t>
  </si>
  <si>
    <t>Homeward Expansion 1</t>
  </si>
  <si>
    <t>VA0319L3G002105</t>
  </si>
  <si>
    <t>HOME RRH Program</t>
  </si>
  <si>
    <t>VA0345L3G002104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</si>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</sst>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463B-43E8-425A-BAAD-39074B72C6F7}">
  <sheetPr codeName="Sheet360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10.1328125" hidden="1" customWidth="1"/>
    <col min="109" max="109" width="6.46484375" hidden="1" customWidth="1"/>
    <col min="110" max="110" width="17.6640625" hidden="1" customWidth="1"/>
    <col min="111" max="111" width="24.46484375" hidden="1" customWidth="1"/>
  </cols>
  <sheetData>
    <row r="1" spans="1:111" ht="15" customHeight="1" x14ac:dyDescent="0.45">
      <c r="A1" s="1" t="s">
        <v>0</v>
      </c>
      <c r="B1" s="2" t="str">
        <f ca="1">INDIRECT("$DD$9")</f>
        <v>Washington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VA-600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Arlington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Arlington County Government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2724614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93363</v>
      </c>
      <c r="G9" s="31">
        <v>0</v>
      </c>
      <c r="H9" s="31">
        <v>37388</v>
      </c>
      <c r="I9" s="31">
        <v>7770</v>
      </c>
      <c r="J9" s="32">
        <v>0</v>
      </c>
      <c r="K9" s="33">
        <v>9600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6" si="0">SUM(M9:T9)</f>
        <v>0</v>
      </c>
      <c r="V9" s="37">
        <f t="shared" ref="V9:V26" si="1">SUM(F9:K9)</f>
        <v>148121</v>
      </c>
      <c r="W9" s="38" t="s">
        <v>61</v>
      </c>
      <c r="CT9">
        <v>184138</v>
      </c>
      <c r="CU9">
        <v>182229</v>
      </c>
      <c r="CV9" t="s">
        <v>37</v>
      </c>
      <c r="CW9">
        <v>1</v>
      </c>
      <c r="CX9" t="s">
        <v>38</v>
      </c>
      <c r="CY9" t="s">
        <v>36</v>
      </c>
      <c r="CZ9">
        <v>59475</v>
      </c>
      <c r="DA9">
        <v>59475</v>
      </c>
      <c r="DB9">
        <v>59976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413688</v>
      </c>
      <c r="H10" s="31">
        <v>135282</v>
      </c>
      <c r="I10" s="31">
        <v>0</v>
      </c>
      <c r="J10" s="32">
        <v>0</v>
      </c>
      <c r="K10" s="33">
        <v>32835</v>
      </c>
      <c r="L10" s="34" t="s">
        <v>46</v>
      </c>
      <c r="M10" s="35">
        <v>0</v>
      </c>
      <c r="N10" s="35">
        <v>0</v>
      </c>
      <c r="O10" s="35">
        <v>22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22</v>
      </c>
      <c r="V10" s="37">
        <f t="shared" si="1"/>
        <v>581805</v>
      </c>
      <c r="W10" s="38"/>
      <c r="CT10">
        <v>183973</v>
      </c>
      <c r="CU10">
        <v>182229</v>
      </c>
      <c r="CV10" t="s">
        <v>37</v>
      </c>
      <c r="CW10">
        <v>1</v>
      </c>
      <c r="CX10" t="s">
        <v>38</v>
      </c>
      <c r="CY10" t="s">
        <v>36</v>
      </c>
      <c r="CZ10">
        <v>576789</v>
      </c>
      <c r="DA10">
        <v>576789</v>
      </c>
      <c r="DB10">
        <v>581805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50018</v>
      </c>
      <c r="G11" s="31">
        <v>0</v>
      </c>
      <c r="H11" s="31">
        <v>128581</v>
      </c>
      <c r="I11" s="31">
        <v>27838</v>
      </c>
      <c r="J11" s="32">
        <v>0</v>
      </c>
      <c r="K11" s="33">
        <v>16373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222810</v>
      </c>
      <c r="W11" s="38"/>
      <c r="CT11">
        <v>184137</v>
      </c>
      <c r="CU11">
        <v>182229</v>
      </c>
      <c r="CV11" t="s">
        <v>37</v>
      </c>
      <c r="CW11">
        <v>1</v>
      </c>
      <c r="CX11" t="s">
        <v>38</v>
      </c>
      <c r="CY11" t="s">
        <v>36</v>
      </c>
      <c r="CZ11">
        <v>222039</v>
      </c>
      <c r="DA11">
        <v>222039</v>
      </c>
      <c r="DB11">
        <v>222810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43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412344</v>
      </c>
      <c r="H12" s="31">
        <v>21700</v>
      </c>
      <c r="I12" s="31">
        <v>0</v>
      </c>
      <c r="J12" s="32">
        <v>0</v>
      </c>
      <c r="K12" s="33">
        <v>21776</v>
      </c>
      <c r="L12" s="34" t="s">
        <v>46</v>
      </c>
      <c r="M12" s="35">
        <v>0</v>
      </c>
      <c r="N12" s="35">
        <v>4</v>
      </c>
      <c r="O12" s="35">
        <v>18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22</v>
      </c>
      <c r="V12" s="37">
        <f t="shared" si="1"/>
        <v>455820</v>
      </c>
      <c r="W12" s="38"/>
      <c r="CT12">
        <v>183970</v>
      </c>
      <c r="CU12">
        <v>182229</v>
      </c>
      <c r="CV12" t="s">
        <v>37</v>
      </c>
      <c r="CW12">
        <v>1</v>
      </c>
      <c r="CX12" t="s">
        <v>38</v>
      </c>
      <c r="CY12" t="s">
        <v>36</v>
      </c>
      <c r="CZ12">
        <v>450468</v>
      </c>
      <c r="DA12">
        <v>450468</v>
      </c>
      <c r="DB12">
        <v>455820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51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201120</v>
      </c>
      <c r="H13" s="31">
        <v>68384</v>
      </c>
      <c r="I13" s="31">
        <v>0</v>
      </c>
      <c r="J13" s="32">
        <v>0</v>
      </c>
      <c r="K13" s="33">
        <v>19915</v>
      </c>
      <c r="L13" s="34" t="s">
        <v>46</v>
      </c>
      <c r="M13" s="35">
        <v>0</v>
      </c>
      <c r="N13" s="35">
        <v>0</v>
      </c>
      <c r="O13" s="35">
        <v>5</v>
      </c>
      <c r="P13" s="35">
        <v>5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10</v>
      </c>
      <c r="V13" s="37">
        <f t="shared" si="1"/>
        <v>289419</v>
      </c>
      <c r="W13" s="38"/>
      <c r="CT13">
        <v>183716</v>
      </c>
      <c r="CU13">
        <v>182229</v>
      </c>
      <c r="CV13" t="s">
        <v>37</v>
      </c>
      <c r="CW13">
        <v>1</v>
      </c>
      <c r="CX13" t="s">
        <v>54</v>
      </c>
      <c r="CY13" t="s">
        <v>36</v>
      </c>
      <c r="CZ13">
        <v>287079</v>
      </c>
      <c r="DA13">
        <v>287079</v>
      </c>
      <c r="DB13">
        <v>289419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43</v>
      </c>
      <c r="B14" s="28" t="s">
        <v>55</v>
      </c>
      <c r="C14" s="29" t="s">
        <v>56</v>
      </c>
      <c r="D14" s="29">
        <v>2023</v>
      </c>
      <c r="E14" s="30" t="s">
        <v>35</v>
      </c>
      <c r="F14" s="31">
        <v>0</v>
      </c>
      <c r="G14" s="31">
        <v>581580</v>
      </c>
      <c r="H14" s="31">
        <v>70298</v>
      </c>
      <c r="I14" s="31">
        <v>0</v>
      </c>
      <c r="J14" s="32">
        <v>0</v>
      </c>
      <c r="K14" s="33">
        <v>13372</v>
      </c>
      <c r="L14" s="34" t="s">
        <v>46</v>
      </c>
      <c r="M14" s="35">
        <v>0</v>
      </c>
      <c r="N14" s="35">
        <v>4</v>
      </c>
      <c r="O14" s="35">
        <v>27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31</v>
      </c>
      <c r="V14" s="37">
        <f t="shared" si="1"/>
        <v>665250</v>
      </c>
      <c r="W14" s="38"/>
      <c r="CT14">
        <v>183972</v>
      </c>
      <c r="CU14">
        <v>182229</v>
      </c>
      <c r="CV14" t="s">
        <v>37</v>
      </c>
      <c r="CW14">
        <v>1</v>
      </c>
      <c r="CX14" t="s">
        <v>38</v>
      </c>
      <c r="CY14" t="s">
        <v>36</v>
      </c>
      <c r="CZ14">
        <v>657846</v>
      </c>
      <c r="DA14">
        <v>657846</v>
      </c>
      <c r="DB14">
        <v>665250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43</v>
      </c>
      <c r="B15" s="28" t="s">
        <v>57</v>
      </c>
      <c r="C15" s="29" t="s">
        <v>58</v>
      </c>
      <c r="D15" s="29">
        <v>2023</v>
      </c>
      <c r="E15" s="30" t="s">
        <v>35</v>
      </c>
      <c r="F15" s="31">
        <v>0</v>
      </c>
      <c r="G15" s="31">
        <v>118056</v>
      </c>
      <c r="H15" s="31">
        <v>24273</v>
      </c>
      <c r="I15" s="31">
        <v>0</v>
      </c>
      <c r="J15" s="32">
        <v>0</v>
      </c>
      <c r="K15" s="33">
        <v>3722</v>
      </c>
      <c r="L15" s="34" t="s">
        <v>46</v>
      </c>
      <c r="M15" s="35">
        <v>0</v>
      </c>
      <c r="N15" s="35">
        <v>0</v>
      </c>
      <c r="O15" s="35">
        <v>4</v>
      </c>
      <c r="P15" s="35">
        <v>2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6</v>
      </c>
      <c r="V15" s="37">
        <f t="shared" si="1"/>
        <v>146051</v>
      </c>
      <c r="W15" s="38"/>
      <c r="CT15">
        <v>183971</v>
      </c>
      <c r="CU15">
        <v>182229</v>
      </c>
      <c r="CV15" t="s">
        <v>37</v>
      </c>
      <c r="CW15">
        <v>1</v>
      </c>
      <c r="CX15" t="s">
        <v>38</v>
      </c>
      <c r="CY15" t="s">
        <v>36</v>
      </c>
      <c r="CZ15">
        <v>144659</v>
      </c>
      <c r="DA15">
        <v>144659</v>
      </c>
      <c r="DB15">
        <v>146051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59</v>
      </c>
      <c r="C16" s="29" t="s">
        <v>60</v>
      </c>
      <c r="D16" s="29">
        <v>2023</v>
      </c>
      <c r="E16" s="30" t="s">
        <v>35</v>
      </c>
      <c r="F16" s="31">
        <v>0</v>
      </c>
      <c r="G16" s="31">
        <v>149760</v>
      </c>
      <c r="H16" s="31">
        <v>65578</v>
      </c>
      <c r="I16" s="31">
        <v>0</v>
      </c>
      <c r="J16" s="32">
        <v>0</v>
      </c>
      <c r="K16" s="33">
        <v>0</v>
      </c>
      <c r="L16" s="34" t="s">
        <v>46</v>
      </c>
      <c r="M16" s="35">
        <v>0</v>
      </c>
      <c r="N16" s="35">
        <v>2</v>
      </c>
      <c r="O16" s="35">
        <v>6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8</v>
      </c>
      <c r="V16" s="37">
        <f t="shared" si="1"/>
        <v>215338</v>
      </c>
      <c r="W16" s="38"/>
      <c r="CT16">
        <v>184139</v>
      </c>
      <c r="CU16">
        <v>182229</v>
      </c>
      <c r="CV16" t="s">
        <v>37</v>
      </c>
      <c r="CW16">
        <v>1</v>
      </c>
      <c r="CX16" t="s">
        <v>54</v>
      </c>
      <c r="CY16" t="s">
        <v>36</v>
      </c>
      <c r="CZ16">
        <v>213346</v>
      </c>
      <c r="DA16">
        <v>213346</v>
      </c>
      <c r="DB16">
        <v>215338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09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</sheetData>
  <autoFilter ref="A8:W8" xr:uid="{70F4463B-43E8-425A-BAAD-39074B72C6F7}"/>
  <conditionalFormatting sqref="V9:V26">
    <cfRule type="cellIs" dxfId="3" priority="4" operator="lessThan">
      <formula>0</formula>
    </cfRule>
  </conditionalFormatting>
  <conditionalFormatting sqref="C9:C26">
    <cfRule type="expression" dxfId="2" priority="3">
      <formula>(CW9&gt;1)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6" xr:uid="{5749569C-5E79-4DC8-977F-9AF65390BD35}">
      <formula1>"N/A, FMR, Actual Rent"</formula1>
    </dataValidation>
    <dataValidation type="list" allowBlank="1" showInputMessage="1" showErrorMessage="1" sqref="E9:E26" xr:uid="{2FD275B2-C164-4356-8086-27E9DBC59864}">
      <formula1>"PH, TH, Joint TH &amp; PH-RRH, HMIS, SSO, TRA, PRA, SRA, S+C/SRO"</formula1>
    </dataValidation>
    <dataValidation allowBlank="1" showErrorMessage="1" sqref="A8:W8" xr:uid="{050AA3BA-E2A2-4B6A-8029-45F5E214718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2022-06-30T21:51:37Z</dcterms:created>
  <dcterms:modified xsi:type="dcterms:W3CDTF">2022-07-06T21:57:39Z</dcterms:modified>
</cp:coreProperties>
</file>