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BCF8779-3E26-4925-A2CE-C4CAB994D221}" xr6:coauthVersionLast="47" xr6:coauthVersionMax="47" xr10:uidLastSave="{00000000-0000-0000-0000-000000000000}"/>
  <bookViews>
    <workbookView xWindow="-98" yWindow="-98" windowWidth="25846" windowHeight="14941" xr2:uid="{E089F823-E49F-4EE1-A2F3-26510B1056EC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<sst xmlns="http://schemas.openxmlformats.org/spreadsheetml/2006/main" count="93" uniqueCount="69">
  <si>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</si>
  <si>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</si>
  <si>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</si>
  <si>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</si>
  <si>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</si>
  <si>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</si>
  <si>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</si>
  <si>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</si>
  <si>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</si>
  <si>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</si>
  <si>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</si>
  <si>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</si>
  <si>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</si>
  <si>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</si>
  <si>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</si>
  <si>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</si>
  <si>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</si>
  <si>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</si>
  <si>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</si>
  <si>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</si>
  <si>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</si>
  <si>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</si>
  <si>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</si>
  <si>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</si>
  <si>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</si>
  <si>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</si>
  <si>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</si>
  <si>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</si>
  <si>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</si>
  <si>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</si>
  <si>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VA-521</t>
  </si>
  <si>
    <t>Commonwealth of Virginia</t>
  </si>
  <si>
    <t>HMIS FY2021</t>
  </si>
  <si>
    <t>VA0086L3F212114</t>
  </si>
  <si>
    <t/>
  </si>
  <si>
    <t>Richmond</t>
  </si>
  <si>
    <t>Virginia Balance of State CoC</t>
  </si>
  <si>
    <t>Commonwealth of Virginia-Virginia Department of Housing and Community Development</t>
  </si>
  <si>
    <t>Helping Overcome Poverty's Existence, Inc.</t>
  </si>
  <si>
    <t>FY 21 HOPE PSH</t>
  </si>
  <si>
    <t>VA0142L3F212113</t>
  </si>
  <si>
    <t>PH</t>
  </si>
  <si>
    <t>St. Joseph's Villa</t>
  </si>
  <si>
    <t>SJV RRH HRC Renewal FY21</t>
  </si>
  <si>
    <t>VA0226L3F212108</t>
  </si>
  <si>
    <t>FMR</t>
  </si>
  <si>
    <t>FY 21 HOPE RRH</t>
  </si>
  <si>
    <t>VA0253L3F212107</t>
  </si>
  <si>
    <t>People Incorporated of Virginia</t>
  </si>
  <si>
    <t>Foothills Housing Network PSH Renewal FY2021</t>
  </si>
  <si>
    <t>VA0285L3F212105</t>
  </si>
  <si>
    <t>Commonwealth Catholic Charities</t>
  </si>
  <si>
    <t>Crater PSH</t>
  </si>
  <si>
    <t>VA0317L3F212104</t>
  </si>
  <si>
    <t>New River Community Action Inc</t>
  </si>
  <si>
    <t>BOS CoC Application renewal FY2021</t>
  </si>
  <si>
    <t>VA0364L3F212103</t>
  </si>
  <si>
    <t>Valley Community Services Board</t>
  </si>
  <si>
    <t>PSH Renewal</t>
  </si>
  <si>
    <t>VA0387L3F212102</t>
  </si>
  <si>
    <t>RRH Renewal</t>
  </si>
  <si>
    <t>VA0388L3F212102</t>
  </si>
  <si>
    <t>BOS Coordinated Entry FY 2021</t>
  </si>
  <si>
    <t>VA0432L3F212100</t>
  </si>
  <si>
    <t>SSO</t>
  </si>
  <si>
    <t>Family Crisis Support Services</t>
  </si>
  <si>
    <t>FCSS DV  RR Bonus Project</t>
  </si>
  <si>
    <t>VA0433D3F212100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</si>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</sst>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835FF-2B75-4A30-AB9B-65389CC70E81}">
  <sheetPr codeName="Sheet359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1641462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0">
        <v>0</v>
      </c>
      <c r="H9" s="30">
        <v>0</v>
      </c>
      <c r="I9" s="30">
        <v>0</v>
      </c>
      <c r="J9" s="31">
        <v>141301</v>
      </c>
      <c r="K9" s="32">
        <v>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29" si="0">SUM(M9:T9)</f>
        <v>0</v>
      </c>
      <c r="V9" s="36">
        <f t="shared" ref="V9:V29" si="1">SUM(F9:K9)</f>
        <v>141301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0">
        <v>34296</v>
      </c>
      <c r="H10" s="30">
        <v>12955</v>
      </c>
      <c r="I10" s="30">
        <v>0</v>
      </c>
      <c r="J10" s="31">
        <v>1200</v>
      </c>
      <c r="K10" s="32">
        <v>3688</v>
      </c>
      <c r="L10" s="33" t="s">
        <v>68</v>
      </c>
      <c r="M10" s="34">
        <v>0</v>
      </c>
      <c r="N10" s="34">
        <v>0</v>
      </c>
      <c r="O10" s="34">
        <v>1</v>
      </c>
      <c r="P10" s="34">
        <v>8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9</v>
      </c>
      <c r="V10" s="36">
        <f t="shared" si="1"/>
        <v>52139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2023</v>
      </c>
      <c r="E11" s="29" t="s">
        <v>41</v>
      </c>
      <c r="F11" s="30">
        <v>0</v>
      </c>
      <c r="G11" s="30">
        <v>144876</v>
      </c>
      <c r="H11" s="30">
        <v>158144</v>
      </c>
      <c r="I11" s="30">
        <v>0</v>
      </c>
      <c r="J11" s="31">
        <v>10000</v>
      </c>
      <c r="K11" s="32">
        <v>26032</v>
      </c>
      <c r="L11" s="33" t="s">
        <v>45</v>
      </c>
      <c r="M11" s="34">
        <v>1</v>
      </c>
      <c r="N11" s="34">
        <v>0</v>
      </c>
      <c r="O11" s="34">
        <v>2</v>
      </c>
      <c r="P11" s="34">
        <v>2</v>
      </c>
      <c r="Q11" s="34">
        <v>2</v>
      </c>
      <c r="R11" s="34">
        <v>2</v>
      </c>
      <c r="S11" s="34">
        <v>0</v>
      </c>
      <c r="T11" s="34">
        <v>0</v>
      </c>
      <c r="U11" s="35">
        <f t="shared" si="0"/>
        <v>9</v>
      </c>
      <c r="V11" s="36">
        <f t="shared" si="1"/>
        <v>339052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2023</v>
      </c>
      <c r="E12" s="29" t="s">
        <v>41</v>
      </c>
      <c r="F12" s="30">
        <v>0</v>
      </c>
      <c r="G12" s="30">
        <v>55296</v>
      </c>
      <c r="H12" s="30">
        <v>12955</v>
      </c>
      <c r="I12" s="30">
        <v>0</v>
      </c>
      <c r="J12" s="31">
        <v>1200</v>
      </c>
      <c r="K12" s="32">
        <v>3584</v>
      </c>
      <c r="L12" s="33" t="s">
        <v>45</v>
      </c>
      <c r="M12" s="34">
        <v>0</v>
      </c>
      <c r="N12" s="34">
        <v>0</v>
      </c>
      <c r="O12" s="34">
        <v>0</v>
      </c>
      <c r="P12" s="34">
        <v>4</v>
      </c>
      <c r="Q12" s="34">
        <v>2</v>
      </c>
      <c r="R12" s="34">
        <v>0</v>
      </c>
      <c r="S12" s="34">
        <v>0</v>
      </c>
      <c r="T12" s="34">
        <v>0</v>
      </c>
      <c r="U12" s="35">
        <f t="shared" si="0"/>
        <v>6</v>
      </c>
      <c r="V12" s="36">
        <f t="shared" si="1"/>
        <v>73035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41</v>
      </c>
      <c r="F13" s="30">
        <v>80615</v>
      </c>
      <c r="G13" s="30">
        <v>0</v>
      </c>
      <c r="H13" s="30">
        <v>22696</v>
      </c>
      <c r="I13" s="30">
        <v>0</v>
      </c>
      <c r="J13" s="31">
        <v>0</v>
      </c>
      <c r="K13" s="32">
        <v>10331</v>
      </c>
      <c r="L13" s="33" t="s">
        <v>34</v>
      </c>
      <c r="M13" s="34"/>
      <c r="N13" s="34"/>
      <c r="O13" s="34">
        <v>5</v>
      </c>
      <c r="P13" s="34">
        <v>2</v>
      </c>
      <c r="Q13" s="34"/>
      <c r="R13" s="34"/>
      <c r="S13" s="34"/>
      <c r="T13" s="34" t="s">
        <v>34</v>
      </c>
      <c r="U13" s="35">
        <f t="shared" si="0"/>
        <v>7</v>
      </c>
      <c r="V13" s="36">
        <f t="shared" si="1"/>
        <v>113642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41</v>
      </c>
      <c r="F14" s="30">
        <v>165852</v>
      </c>
      <c r="G14" s="30">
        <v>0</v>
      </c>
      <c r="H14" s="30">
        <v>60596</v>
      </c>
      <c r="I14" s="30">
        <v>0</v>
      </c>
      <c r="J14" s="31">
        <v>0</v>
      </c>
      <c r="K14" s="32">
        <v>14952</v>
      </c>
      <c r="L14" s="33" t="s">
        <v>34</v>
      </c>
      <c r="M14" s="34"/>
      <c r="N14" s="34"/>
      <c r="O14" s="34">
        <v>14</v>
      </c>
      <c r="P14" s="34"/>
      <c r="Q14" s="34"/>
      <c r="R14" s="34"/>
      <c r="S14" s="34"/>
      <c r="T14" s="34" t="s">
        <v>34</v>
      </c>
      <c r="U14" s="35">
        <f t="shared" si="0"/>
        <v>14</v>
      </c>
      <c r="V14" s="36">
        <f t="shared" si="1"/>
        <v>241400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41</v>
      </c>
      <c r="F15" s="30">
        <v>0</v>
      </c>
      <c r="G15" s="30">
        <v>88524</v>
      </c>
      <c r="H15" s="30">
        <v>59757</v>
      </c>
      <c r="I15" s="30">
        <v>0</v>
      </c>
      <c r="J15" s="31">
        <v>1869</v>
      </c>
      <c r="K15" s="32">
        <v>13258</v>
      </c>
      <c r="L15" s="33" t="s">
        <v>45</v>
      </c>
      <c r="M15" s="34">
        <v>1</v>
      </c>
      <c r="N15" s="34">
        <v>0</v>
      </c>
      <c r="O15" s="34">
        <v>3</v>
      </c>
      <c r="P15" s="34">
        <v>4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9</v>
      </c>
      <c r="V15" s="36">
        <f t="shared" si="1"/>
        <v>163408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2023</v>
      </c>
      <c r="E16" s="29" t="s">
        <v>41</v>
      </c>
      <c r="F16" s="30">
        <v>0</v>
      </c>
      <c r="G16" s="30">
        <v>88080</v>
      </c>
      <c r="H16" s="30">
        <v>8410</v>
      </c>
      <c r="I16" s="30">
        <v>0</v>
      </c>
      <c r="J16" s="31">
        <v>0</v>
      </c>
      <c r="K16" s="32">
        <v>8761</v>
      </c>
      <c r="L16" s="33" t="s">
        <v>45</v>
      </c>
      <c r="M16" s="34">
        <v>0</v>
      </c>
      <c r="N16" s="34">
        <v>0</v>
      </c>
      <c r="O16" s="34">
        <v>10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105251</v>
      </c>
    </row>
    <row r="17" spans="1:22" x14ac:dyDescent="0.45">
      <c r="A17" s="27" t="s">
        <v>57</v>
      </c>
      <c r="B17" s="27" t="s">
        <v>60</v>
      </c>
      <c r="C17" s="28" t="s">
        <v>61</v>
      </c>
      <c r="D17" s="28">
        <v>2023</v>
      </c>
      <c r="E17" s="29" t="s">
        <v>41</v>
      </c>
      <c r="F17" s="30">
        <v>0</v>
      </c>
      <c r="G17" s="30">
        <v>52824</v>
      </c>
      <c r="H17" s="30">
        <v>50000</v>
      </c>
      <c r="I17" s="30">
        <v>0</v>
      </c>
      <c r="J17" s="31">
        <v>0</v>
      </c>
      <c r="K17" s="32">
        <v>7000</v>
      </c>
      <c r="L17" s="33" t="s">
        <v>45</v>
      </c>
      <c r="M17" s="34">
        <v>0</v>
      </c>
      <c r="N17" s="34">
        <v>0</v>
      </c>
      <c r="O17" s="34">
        <v>1</v>
      </c>
      <c r="P17" s="34">
        <v>4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109824</v>
      </c>
    </row>
    <row r="18" spans="1:22" x14ac:dyDescent="0.45">
      <c r="A18" s="27" t="s">
        <v>31</v>
      </c>
      <c r="B18" s="27" t="s">
        <v>62</v>
      </c>
      <c r="C18" s="28" t="s">
        <v>63</v>
      </c>
      <c r="D18" s="28">
        <v>2023</v>
      </c>
      <c r="E18" s="29" t="s">
        <v>64</v>
      </c>
      <c r="F18" s="30">
        <v>0</v>
      </c>
      <c r="G18" s="30">
        <v>0</v>
      </c>
      <c r="H18" s="30">
        <v>121206</v>
      </c>
      <c r="I18" s="30">
        <v>0</v>
      </c>
      <c r="J18" s="31">
        <v>0</v>
      </c>
      <c r="K18" s="32">
        <v>0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 t="s">
        <v>34</v>
      </c>
      <c r="U18" s="35">
        <f t="shared" si="0"/>
        <v>0</v>
      </c>
      <c r="V18" s="36">
        <f t="shared" si="1"/>
        <v>121206</v>
      </c>
    </row>
    <row r="19" spans="1:22" x14ac:dyDescent="0.45">
      <c r="A19" s="27" t="s">
        <v>65</v>
      </c>
      <c r="B19" s="27" t="s">
        <v>66</v>
      </c>
      <c r="C19" s="28" t="s">
        <v>67</v>
      </c>
      <c r="D19" s="28">
        <v>2023</v>
      </c>
      <c r="E19" s="29" t="s">
        <v>41</v>
      </c>
      <c r="F19" s="30">
        <v>0</v>
      </c>
      <c r="G19" s="30">
        <v>64116</v>
      </c>
      <c r="H19" s="30">
        <v>100833</v>
      </c>
      <c r="I19" s="30">
        <v>0</v>
      </c>
      <c r="J19" s="31">
        <v>0</v>
      </c>
      <c r="K19" s="32">
        <v>16255</v>
      </c>
      <c r="L19" s="33" t="s">
        <v>45</v>
      </c>
      <c r="M19" s="34">
        <v>0</v>
      </c>
      <c r="N19" s="34">
        <v>0</v>
      </c>
      <c r="O19" s="34">
        <v>4</v>
      </c>
      <c r="P19" s="34">
        <v>3</v>
      </c>
      <c r="Q19" s="34">
        <v>1</v>
      </c>
      <c r="R19" s="34">
        <v>0</v>
      </c>
      <c r="S19" s="34">
        <v>0</v>
      </c>
      <c r="T19" s="34">
        <v>0</v>
      </c>
      <c r="U19" s="35">
        <f t="shared" si="0"/>
        <v>8</v>
      </c>
      <c r="V19" s="36">
        <f t="shared" si="1"/>
        <v>181204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7DD835FF-2B75-4A30-AB9B-65389CC70E81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OR($D9&gt;2023,AND($D9&lt;2023,$D9&lt;&gt;""))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F60B9FC9-FDAD-4B66-8EF9-422EC010A24D}">
      <formula1>"N/A, FMR, Actual Rent"</formula1>
    </dataValidation>
    <dataValidation type="list" allowBlank="1" showInputMessage="1" showErrorMessage="1" sqref="E9:E29" xr:uid="{4193A19A-2757-4AEF-9242-00199443F08E}">
      <formula1>"PH, TH, Joint TH &amp; PH-RRH, HMIS, SSO, TRA, PRA, SRA, S+C/SRO"</formula1>
    </dataValidation>
    <dataValidation allowBlank="1" showErrorMessage="1" sqref="A8:V8" xr:uid="{AAF7442B-6D4F-4584-87A2-BB22CB4FB60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2022-06-30T21:51:37Z</dcterms:created>
  <dcterms:modified xsi:type="dcterms:W3CDTF">2022-08-17T21:55:50Z</dcterms:modified>
</cp:coreProperties>
</file>