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VA-500\"/>
    </mc:Choice>
  </mc:AlternateContent>
  <xr:revisionPtr revIDLastSave="0" documentId="13_ncr:1_{1FDFAB99-5E89-41E4-87F6-51BC9548E7F1}" xr6:coauthVersionLast="47" xr6:coauthVersionMax="47" xr10:uidLastSave="{00000000-0000-0000-0000-000000000000}"/>
  <bookViews>
    <workbookView xWindow="-98" yWindow="-98" windowWidth="26116" windowHeight="16395" xr2:uid="{71C2218E-42DD-488D-A9B1-B27C7D4AD2F2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  <c r="B1" i="1"/>
  <c r="B4" i="1"/>
  <c r="B3" i="1"/>
  <c r="B2" i="1"/>
</calcChain>
</file>

<file path=xl/sharedStrings.xml><?xml version="1.0" encoding="utf-8"?>
<sst xmlns="http://schemas.openxmlformats.org/spreadsheetml/2006/main" count="110" uniqueCount="57">
  <si>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</si>
  <si>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</si>
  <si>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</si>
  <si>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</si>
  <si>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</si>
  <si>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</si>
  <si>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</si>
  <si>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</si>
  <si>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</si>
  <si>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</si>
  <si>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</si>
  <si>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</si>
  <si>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</si>
  <si>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</si>
  <si>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</si>
  <si>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</si>
  <si>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</si>
  <si>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</si>
  <si>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</si>
  <si>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</si>
  <si>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</si>
  <si>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</si>
  <si>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</si>
  <si>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</si>
  <si>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</si>
  <si>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</si>
  <si>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</si>
  <si>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</si>
  <si>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</si>
  <si>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</si>
  <si>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</si>
  <si>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VA-514</t>
  </si>
  <si>
    <t>George Washington Regional Commission</t>
  </si>
  <si>
    <t>VA-514 CoC HMIS Renewal FY 2021</t>
  </si>
  <si>
    <t>VA0082L3F142114</t>
  </si>
  <si>
    <t/>
  </si>
  <si>
    <t>Renewal</t>
  </si>
  <si>
    <t>C</t>
  </si>
  <si>
    <t>Richmond</t>
  </si>
  <si>
    <t>Fredericksburg/Spotsylvania, Stafford Counties CoC</t>
  </si>
  <si>
    <t>Micah Ecumenical Ministries</t>
  </si>
  <si>
    <t>FY21 - Journey Supportive Housing (FISH)</t>
  </si>
  <si>
    <t>VA0194L3F142109</t>
  </si>
  <si>
    <t>PH</t>
  </si>
  <si>
    <t>PSH</t>
  </si>
  <si>
    <t>FY21 - Journey Supportive Housing (FUSE)</t>
  </si>
  <si>
    <t>VA0284L3F142106</t>
  </si>
  <si>
    <t>Empowerhouse</t>
  </si>
  <si>
    <t>PH-RRH Domestic Violence FY 21 Renewal</t>
  </si>
  <si>
    <t>VA0385D3F142102</t>
  </si>
  <si>
    <t>FMR</t>
  </si>
  <si>
    <t>RRH</t>
  </si>
  <si>
    <t>PH-RRH Domestic Violence FY21</t>
  </si>
  <si>
    <t>VA0431D3F142100</t>
  </si>
  <si>
    <t>New</t>
  </si>
  <si>
    <t>DV Bonus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</si>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</sst>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30B77-27F9-4728-B2DA-3F35E71AB7CD}">
  <sheetPr codeName="Sheet358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8.33203125" hidden="1" customWidth="1"/>
    <col min="104" max="106" width="6.6640625" hidden="1" customWidth="1"/>
    <col min="107" max="107" width="1.6640625" hidden="1" customWidth="1"/>
    <col min="108" max="108" width="8.6640625" hidden="1" customWidth="1"/>
    <col min="109" max="109" width="6.46484375" hidden="1" customWidth="1"/>
    <col min="110" max="110" width="41.33203125" hidden="1" customWidth="1"/>
    <col min="111" max="111" width="34" hidden="1" customWidth="1"/>
  </cols>
  <sheetData>
    <row r="1" spans="1:111" ht="15" customHeight="1" x14ac:dyDescent="0.45">
      <c r="A1" s="1" t="s">
        <v>0</v>
      </c>
      <c r="B1" s="2" t="str">
        <f ca="1">INDIRECT("$DD$9")</f>
        <v>Richmond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VA-514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Fredericksburg/Spotsylvania, Stafford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George Washington Regional Commission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444494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53980</v>
      </c>
      <c r="K9" s="33">
        <v>1145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23" si="0">SUM(M9:T9)</f>
        <v>0</v>
      </c>
      <c r="V9" s="37">
        <f t="shared" ref="V9:V23" si="1">SUM(F9:K9)</f>
        <v>55125</v>
      </c>
      <c r="W9" s="38"/>
      <c r="CT9">
        <v>188403</v>
      </c>
      <c r="CU9">
        <v>182228</v>
      </c>
      <c r="CV9" t="s">
        <v>36</v>
      </c>
      <c r="CW9">
        <v>1</v>
      </c>
      <c r="CX9" t="s">
        <v>35</v>
      </c>
      <c r="CY9" t="s">
        <v>35</v>
      </c>
      <c r="CZ9">
        <v>55125</v>
      </c>
      <c r="DA9">
        <v>55125</v>
      </c>
      <c r="DB9">
        <v>55125</v>
      </c>
      <c r="DC9" t="s">
        <v>37</v>
      </c>
      <c r="DD9" t="s">
        <v>38</v>
      </c>
      <c r="DE9" t="s">
        <v>31</v>
      </c>
      <c r="DF9" t="s">
        <v>39</v>
      </c>
      <c r="DG9" t="s">
        <v>32</v>
      </c>
    </row>
    <row r="10" spans="1:111" x14ac:dyDescent="0.45">
      <c r="A10" s="28" t="s">
        <v>40</v>
      </c>
      <c r="B10" s="28" t="s">
        <v>41</v>
      </c>
      <c r="C10" s="29" t="s">
        <v>42</v>
      </c>
      <c r="D10" s="29">
        <v>2023</v>
      </c>
      <c r="E10" s="30" t="s">
        <v>43</v>
      </c>
      <c r="F10" s="31">
        <v>134521</v>
      </c>
      <c r="G10" s="31">
        <v>0</v>
      </c>
      <c r="H10" s="31">
        <v>37600</v>
      </c>
      <c r="I10" s="31">
        <v>0</v>
      </c>
      <c r="J10" s="32">
        <v>0</v>
      </c>
      <c r="K10" s="33">
        <v>2364</v>
      </c>
      <c r="L10" s="34" t="s">
        <v>35</v>
      </c>
      <c r="M10" s="35"/>
      <c r="N10" s="35"/>
      <c r="O10" s="35"/>
      <c r="P10" s="35"/>
      <c r="Q10" s="35"/>
      <c r="R10" s="35"/>
      <c r="S10" s="35"/>
      <c r="T10" s="35" t="s">
        <v>35</v>
      </c>
      <c r="U10" s="36">
        <f t="shared" si="0"/>
        <v>0</v>
      </c>
      <c r="V10" s="37">
        <f t="shared" si="1"/>
        <v>174485</v>
      </c>
      <c r="W10" s="38"/>
      <c r="CT10">
        <v>187511</v>
      </c>
      <c r="CU10">
        <v>182228</v>
      </c>
      <c r="CV10" t="s">
        <v>36</v>
      </c>
      <c r="CW10">
        <v>1</v>
      </c>
      <c r="CX10" t="s">
        <v>44</v>
      </c>
      <c r="CY10" t="s">
        <v>35</v>
      </c>
      <c r="CZ10">
        <v>174485</v>
      </c>
      <c r="DA10">
        <v>174485</v>
      </c>
      <c r="DB10">
        <v>174485</v>
      </c>
      <c r="DC10" t="s">
        <v>37</v>
      </c>
      <c r="DD10" t="s">
        <v>38</v>
      </c>
      <c r="DE10" t="s">
        <v>31</v>
      </c>
      <c r="DF10" t="s">
        <v>39</v>
      </c>
      <c r="DG10" t="s">
        <v>32</v>
      </c>
    </row>
    <row r="11" spans="1:111" x14ac:dyDescent="0.45">
      <c r="A11" s="28" t="s">
        <v>40</v>
      </c>
      <c r="B11" s="28" t="s">
        <v>45</v>
      </c>
      <c r="C11" s="29" t="s">
        <v>46</v>
      </c>
      <c r="D11" s="29">
        <v>2023</v>
      </c>
      <c r="E11" s="30" t="s">
        <v>43</v>
      </c>
      <c r="F11" s="31">
        <v>98618</v>
      </c>
      <c r="G11" s="31">
        <v>0</v>
      </c>
      <c r="H11" s="31">
        <v>13903</v>
      </c>
      <c r="I11" s="31">
        <v>1830</v>
      </c>
      <c r="J11" s="32">
        <v>0</v>
      </c>
      <c r="K11" s="33">
        <v>0</v>
      </c>
      <c r="L11" s="34" t="s">
        <v>35</v>
      </c>
      <c r="M11" s="35"/>
      <c r="N11" s="35"/>
      <c r="O11" s="35"/>
      <c r="P11" s="35"/>
      <c r="Q11" s="35"/>
      <c r="R11" s="35"/>
      <c r="S11" s="35"/>
      <c r="T11" s="35" t="s">
        <v>35</v>
      </c>
      <c r="U11" s="36">
        <f t="shared" si="0"/>
        <v>0</v>
      </c>
      <c r="V11" s="37">
        <f t="shared" si="1"/>
        <v>114351</v>
      </c>
      <c r="W11" s="38" t="s">
        <v>56</v>
      </c>
      <c r="CT11">
        <v>187510</v>
      </c>
      <c r="CU11">
        <v>182228</v>
      </c>
      <c r="CV11" t="s">
        <v>36</v>
      </c>
      <c r="CW11">
        <v>1</v>
      </c>
      <c r="CX11" t="s">
        <v>44</v>
      </c>
      <c r="CY11" t="s">
        <v>35</v>
      </c>
      <c r="CZ11">
        <v>89221</v>
      </c>
      <c r="DA11">
        <v>89221</v>
      </c>
      <c r="DB11">
        <v>89221</v>
      </c>
      <c r="DC11" t="s">
        <v>37</v>
      </c>
      <c r="DD11" t="s">
        <v>38</v>
      </c>
      <c r="DE11" t="s">
        <v>31</v>
      </c>
      <c r="DF11" t="s">
        <v>39</v>
      </c>
      <c r="DG11" t="s">
        <v>32</v>
      </c>
    </row>
    <row r="12" spans="1:111" x14ac:dyDescent="0.45">
      <c r="A12" s="28" t="s">
        <v>47</v>
      </c>
      <c r="B12" s="28" t="s">
        <v>48</v>
      </c>
      <c r="C12" s="29" t="s">
        <v>49</v>
      </c>
      <c r="D12" s="29">
        <v>2023</v>
      </c>
      <c r="E12" s="30" t="s">
        <v>43</v>
      </c>
      <c r="F12" s="31">
        <v>0</v>
      </c>
      <c r="G12" s="31">
        <v>21420</v>
      </c>
      <c r="H12" s="31">
        <v>3018</v>
      </c>
      <c r="I12" s="31">
        <v>0</v>
      </c>
      <c r="J12" s="32">
        <v>0</v>
      </c>
      <c r="K12" s="33">
        <v>0</v>
      </c>
      <c r="L12" s="34" t="s">
        <v>50</v>
      </c>
      <c r="M12" s="35">
        <v>0</v>
      </c>
      <c r="N12" s="35">
        <v>0</v>
      </c>
      <c r="O12" s="35">
        <v>0</v>
      </c>
      <c r="P12" s="35">
        <v>1</v>
      </c>
      <c r="Q12" s="35">
        <v>0</v>
      </c>
      <c r="R12" s="35">
        <v>0</v>
      </c>
      <c r="S12" s="35">
        <v>0</v>
      </c>
      <c r="T12" s="35">
        <v>0</v>
      </c>
      <c r="U12" s="36">
        <f t="shared" si="0"/>
        <v>1</v>
      </c>
      <c r="V12" s="37">
        <f t="shared" si="1"/>
        <v>24438</v>
      </c>
      <c r="W12" s="38"/>
      <c r="CT12">
        <v>188003</v>
      </c>
      <c r="CU12">
        <v>182228</v>
      </c>
      <c r="CV12" t="s">
        <v>36</v>
      </c>
      <c r="CW12">
        <v>1</v>
      </c>
      <c r="CX12" t="s">
        <v>51</v>
      </c>
      <c r="CY12" t="s">
        <v>35</v>
      </c>
      <c r="CZ12">
        <v>49328</v>
      </c>
      <c r="DA12">
        <v>24198</v>
      </c>
      <c r="DB12">
        <v>24438</v>
      </c>
      <c r="DC12" t="s">
        <v>37</v>
      </c>
      <c r="DD12" t="s">
        <v>38</v>
      </c>
      <c r="DE12" t="s">
        <v>31</v>
      </c>
      <c r="DF12" t="s">
        <v>39</v>
      </c>
      <c r="DG12" t="s">
        <v>32</v>
      </c>
    </row>
    <row r="13" spans="1:111" x14ac:dyDescent="0.45">
      <c r="A13" s="28" t="s">
        <v>47</v>
      </c>
      <c r="B13" s="28" t="s">
        <v>52</v>
      </c>
      <c r="C13" s="29" t="s">
        <v>53</v>
      </c>
      <c r="D13" s="29">
        <v>2023</v>
      </c>
      <c r="E13" s="30" t="s">
        <v>43</v>
      </c>
      <c r="F13" s="31">
        <v>0</v>
      </c>
      <c r="G13" s="31">
        <v>61644</v>
      </c>
      <c r="H13" s="31">
        <v>14451</v>
      </c>
      <c r="I13" s="31">
        <v>0</v>
      </c>
      <c r="J13" s="32">
        <v>0</v>
      </c>
      <c r="K13" s="33">
        <v>0</v>
      </c>
      <c r="L13" s="34" t="s">
        <v>50</v>
      </c>
      <c r="M13" s="35">
        <v>0</v>
      </c>
      <c r="N13" s="35">
        <v>0</v>
      </c>
      <c r="O13" s="35">
        <v>1</v>
      </c>
      <c r="P13" s="35">
        <v>2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3</v>
      </c>
      <c r="V13" s="37">
        <f t="shared" si="1"/>
        <v>76095</v>
      </c>
      <c r="W13" s="38"/>
      <c r="CT13">
        <v>190077</v>
      </c>
      <c r="CU13">
        <v>182228</v>
      </c>
      <c r="CV13" t="s">
        <v>54</v>
      </c>
      <c r="CW13">
        <v>1</v>
      </c>
      <c r="CX13" t="s">
        <v>51</v>
      </c>
      <c r="CY13" t="s">
        <v>55</v>
      </c>
      <c r="CZ13">
        <v>75387</v>
      </c>
      <c r="DA13">
        <v>75387</v>
      </c>
      <c r="DB13">
        <v>76095</v>
      </c>
      <c r="DC13" t="s">
        <v>37</v>
      </c>
      <c r="DD13" t="s">
        <v>38</v>
      </c>
      <c r="DE13" t="s">
        <v>31</v>
      </c>
      <c r="DF13" t="s">
        <v>39</v>
      </c>
      <c r="DG13" t="s">
        <v>32</v>
      </c>
    </row>
    <row r="14" spans="1:111" x14ac:dyDescent="0.45">
      <c r="A14" s="28"/>
      <c r="B14" s="28"/>
      <c r="C14" s="29"/>
      <c r="D14" s="29"/>
      <c r="E14" s="30"/>
      <c r="F14" s="31"/>
      <c r="G14" s="32"/>
      <c r="H14" s="32"/>
      <c r="I14" s="32"/>
      <c r="J14" s="32"/>
      <c r="K14" s="33"/>
      <c r="L14" s="34"/>
      <c r="M14" s="35"/>
      <c r="N14" s="35"/>
      <c r="O14" s="35"/>
      <c r="P14" s="35"/>
      <c r="Q14" s="35"/>
      <c r="R14" s="35"/>
      <c r="S14" s="35"/>
      <c r="T14" s="35"/>
      <c r="U14" s="36">
        <f t="shared" si="0"/>
        <v>0</v>
      </c>
      <c r="V14" s="37">
        <f t="shared" si="1"/>
        <v>0</v>
      </c>
      <c r="W14" s="38"/>
      <c r="DE14" t="s">
        <v>31</v>
      </c>
    </row>
    <row r="15" spans="1:111" x14ac:dyDescent="0.45">
      <c r="A15" s="28"/>
      <c r="B15" s="28"/>
      <c r="C15" s="29"/>
      <c r="D15" s="29"/>
      <c r="E15" s="30"/>
      <c r="F15" s="31"/>
      <c r="G15" s="32"/>
      <c r="H15" s="32"/>
      <c r="I15" s="32"/>
      <c r="J15" s="32"/>
      <c r="K15" s="33"/>
      <c r="L15" s="34"/>
      <c r="M15" s="35"/>
      <c r="N15" s="35"/>
      <c r="O15" s="35"/>
      <c r="P15" s="35"/>
      <c r="Q15" s="35"/>
      <c r="R15" s="35"/>
      <c r="S15" s="35"/>
      <c r="T15" s="35"/>
      <c r="U15" s="36">
        <f t="shared" si="0"/>
        <v>0</v>
      </c>
      <c r="V15" s="37">
        <f t="shared" si="1"/>
        <v>0</v>
      </c>
      <c r="W15" s="38"/>
      <c r="DE15" t="s">
        <v>31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</sheetData>
  <autoFilter ref="A8:W8" xr:uid="{EE630B77-27F9-4728-B2DA-3F35E71AB7CD}"/>
  <conditionalFormatting sqref="V9:V23">
    <cfRule type="cellIs" dxfId="3" priority="4" operator="lessThan">
      <formula>0</formula>
    </cfRule>
  </conditionalFormatting>
  <conditionalFormatting sqref="C9:C23">
    <cfRule type="expression" dxfId="2" priority="3">
      <formula>(CW9&gt;1)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3" xr:uid="{153992C5-07F6-4184-B2CF-6AAA2EE53E3A}">
      <formula1>"N/A, FMR, Actual Rent"</formula1>
    </dataValidation>
    <dataValidation type="list" allowBlank="1" showInputMessage="1" showErrorMessage="1" sqref="E9:E23" xr:uid="{40CC614C-9234-491D-84DF-836E7B1774DD}">
      <formula1>"PH, TH, Joint TH &amp; PH-RRH, HMIS, SSO, TRA, PRA, SRA, S+C/SRO"</formula1>
    </dataValidation>
    <dataValidation allowBlank="1" showErrorMessage="1" sqref="A8:W8" xr:uid="{C67D3340-2097-4A2D-B698-D09A1B6C711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2022-06-30T21:51:38Z</dcterms:created>
  <dcterms:modified xsi:type="dcterms:W3CDTF">2022-07-06T21:57:36Z</dcterms:modified>
</cp:coreProperties>
</file>