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VA-500\"/>
    </mc:Choice>
  </mc:AlternateContent>
  <xr:revisionPtr revIDLastSave="0" documentId="13_ncr:1_{035EDC45-683A-4D1E-8B79-69245773B2DB}" xr6:coauthVersionLast="47" xr6:coauthVersionMax="47" xr10:uidLastSave="{00000000-0000-0000-0000-000000000000}"/>
  <bookViews>
    <workbookView xWindow="-108" yWindow="-108" windowWidth="27288" windowHeight="17544" xr2:uid="{0F459150-BB55-4814-BD10-197E10EF3E02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2" i="1" l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<sst xmlns="http://schemas.openxmlformats.org/spreadsheetml/2006/main" count="56" uniqueCount="46">
  <si>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</si>
  <si>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</si>
  <si>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</si>
  <si>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</si>
  <si>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</si>
  <si>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</si>
  <si>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</si>
  <si>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</si>
  <si>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</si>
  <si>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</si>
  <si>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</si>
  <si>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</si>
  <si>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</si>
  <si>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</si>
  <si>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</si>
  <si>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</si>
  <si>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</si>
  <si>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</si>
  <si>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</si>
  <si>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</si>
  <si>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</si>
  <si>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</si>
  <si>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</si>
  <si>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</si>
  <si>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</si>
  <si>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</si>
  <si>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</si>
  <si>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</si>
  <si>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</si>
  <si>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</si>
  <si>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VA-508</t>
  </si>
  <si>
    <t>Lynchburg Redevelopment &amp; Housing Authority</t>
  </si>
  <si>
    <t>Housing First Lynchburg</t>
  </si>
  <si>
    <t>VA0068L3F082114</t>
  </si>
  <si>
    <t>PH</t>
  </si>
  <si>
    <t>FMR</t>
  </si>
  <si>
    <t/>
  </si>
  <si>
    <t>Richmond</t>
  </si>
  <si>
    <t>Lynchburg CoC</t>
  </si>
  <si>
    <t>Miriam's House, Inc.</t>
  </si>
  <si>
    <t>Community First Rapid ReHousing 2021</t>
  </si>
  <si>
    <t>VA0309L3F082105</t>
  </si>
  <si>
    <t>Magnolia St Supportive Housing 2021</t>
  </si>
  <si>
    <t>VA0310L3F082105</t>
  </si>
  <si>
    <t>Central Virginia Supportive Housing</t>
  </si>
  <si>
    <t>VA0428L3F082100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</si>
</sst>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CD580-3B5E-48A8-A4D1-8DBA00ED8AEB}">
  <sheetPr codeName="Sheet357">
    <pageSetUpPr fitToPage="1"/>
  </sheetPr>
  <dimension ref="A1:V2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392642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169128</v>
      </c>
      <c r="H9" s="31">
        <v>62005</v>
      </c>
      <c r="I9" s="31">
        <v>0</v>
      </c>
      <c r="J9" s="31">
        <v>600</v>
      </c>
      <c r="K9" s="32">
        <v>14291</v>
      </c>
      <c r="L9" s="33" t="s">
        <v>35</v>
      </c>
      <c r="M9" s="34">
        <v>0</v>
      </c>
      <c r="N9" s="34">
        <v>0</v>
      </c>
      <c r="O9" s="34">
        <v>12</v>
      </c>
      <c r="P9" s="34">
        <v>6</v>
      </c>
      <c r="Q9" s="34">
        <v>0</v>
      </c>
      <c r="R9" s="34">
        <v>0</v>
      </c>
      <c r="S9" s="34">
        <v>0</v>
      </c>
      <c r="T9" s="34">
        <v>0</v>
      </c>
      <c r="U9" s="35">
        <f t="shared" ref="U9:U22" si="0">SUM(M9:T9)</f>
        <v>18</v>
      </c>
      <c r="V9" s="36">
        <f t="shared" ref="V9:V22" si="1">SUM(F9:K9)</f>
        <v>246024</v>
      </c>
    </row>
    <row r="10" spans="1:22" x14ac:dyDescent="0.3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34</v>
      </c>
      <c r="F10" s="30">
        <v>0</v>
      </c>
      <c r="G10" s="31">
        <v>26748</v>
      </c>
      <c r="H10" s="31">
        <v>6012</v>
      </c>
      <c r="I10" s="31">
        <v>0</v>
      </c>
      <c r="J10" s="31">
        <v>0</v>
      </c>
      <c r="K10" s="32">
        <v>2100</v>
      </c>
      <c r="L10" s="33" t="s">
        <v>35</v>
      </c>
      <c r="M10" s="34">
        <v>0</v>
      </c>
      <c r="N10" s="34">
        <v>0</v>
      </c>
      <c r="O10" s="34">
        <v>3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3</v>
      </c>
      <c r="V10" s="36">
        <f t="shared" si="1"/>
        <v>34860</v>
      </c>
    </row>
    <row r="11" spans="1:22" x14ac:dyDescent="0.3">
      <c r="A11" s="27" t="s">
        <v>39</v>
      </c>
      <c r="B11" s="27" t="s">
        <v>42</v>
      </c>
      <c r="C11" s="28" t="s">
        <v>43</v>
      </c>
      <c r="D11" s="28">
        <v>2023</v>
      </c>
      <c r="E11" s="29" t="s">
        <v>34</v>
      </c>
      <c r="F11" s="30">
        <v>0</v>
      </c>
      <c r="G11" s="31">
        <v>0</v>
      </c>
      <c r="H11" s="31">
        <v>41256</v>
      </c>
      <c r="I11" s="31">
        <v>38633</v>
      </c>
      <c r="J11" s="31">
        <v>0</v>
      </c>
      <c r="K11" s="32">
        <v>5408</v>
      </c>
      <c r="L11" s="33" t="s">
        <v>36</v>
      </c>
      <c r="M11" s="34"/>
      <c r="N11" s="34"/>
      <c r="O11" s="34"/>
      <c r="P11" s="34"/>
      <c r="Q11" s="34"/>
      <c r="R11" s="34"/>
      <c r="S11" s="34"/>
      <c r="T11" s="34" t="s">
        <v>36</v>
      </c>
      <c r="U11" s="35">
        <f t="shared" si="0"/>
        <v>0</v>
      </c>
      <c r="V11" s="36">
        <f t="shared" si="1"/>
        <v>85297</v>
      </c>
    </row>
    <row r="12" spans="1:22" x14ac:dyDescent="0.3">
      <c r="A12" s="27" t="s">
        <v>39</v>
      </c>
      <c r="B12" s="27" t="s">
        <v>44</v>
      </c>
      <c r="C12" s="28" t="s">
        <v>45</v>
      </c>
      <c r="D12" s="28">
        <v>2023</v>
      </c>
      <c r="E12" s="29" t="s">
        <v>34</v>
      </c>
      <c r="F12" s="30">
        <v>0</v>
      </c>
      <c r="G12" s="31">
        <v>0</v>
      </c>
      <c r="H12" s="31">
        <v>26461</v>
      </c>
      <c r="I12" s="31">
        <v>0</v>
      </c>
      <c r="J12" s="31">
        <v>0</v>
      </c>
      <c r="K12" s="32">
        <v>0</v>
      </c>
      <c r="L12" s="33" t="s">
        <v>36</v>
      </c>
      <c r="M12" s="34"/>
      <c r="N12" s="34"/>
      <c r="O12" s="34"/>
      <c r="P12" s="34"/>
      <c r="Q12" s="34"/>
      <c r="R12" s="34"/>
      <c r="S12" s="34"/>
      <c r="T12" s="34" t="s">
        <v>36</v>
      </c>
      <c r="U12" s="35">
        <f t="shared" si="0"/>
        <v>0</v>
      </c>
      <c r="V12" s="36">
        <f t="shared" si="1"/>
        <v>26461</v>
      </c>
    </row>
    <row r="13" spans="1:22" x14ac:dyDescent="0.3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3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3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</sheetData>
  <autoFilter ref="A8:V8" xr:uid="{314CD580-3B5E-48A8-A4D1-8DBA00ED8AEB}"/>
  <conditionalFormatting sqref="D9:D22">
    <cfRule type="expression" dxfId="3" priority="4">
      <formula>OR($D9&gt;2023,AND($D9&lt;2023,$D9&lt;&gt;""))</formula>
    </cfRule>
  </conditionalFormatting>
  <conditionalFormatting sqref="V9:V22">
    <cfRule type="cellIs" dxfId="2" priority="3" operator="lessThan">
      <formula>0</formula>
    </cfRule>
  </conditionalFormatting>
  <conditionalFormatting sqref="V9:V22">
    <cfRule type="expression" dxfId="1" priority="1">
      <formula>#REF!&lt;0</formula>
    </cfRule>
  </conditionalFormatting>
  <conditionalFormatting sqref="C9:C22">
    <cfRule type="expression" dxfId="0" priority="5">
      <formula>(#REF!&gt;1)</formula>
    </cfRule>
  </conditionalFormatting>
  <dataValidations count="3">
    <dataValidation type="list" allowBlank="1" showInputMessage="1" showErrorMessage="1" sqref="L9:L22" xr:uid="{2649D5F8-2EDA-4631-AAA7-7CCCD9FFE971}">
      <formula1>"N/A, FMR, Actual Rent"</formula1>
    </dataValidation>
    <dataValidation type="list" allowBlank="1" showInputMessage="1" showErrorMessage="1" sqref="E9:E22" xr:uid="{A465B887-6CEB-4CF8-8191-8DE3B8E7E154}">
      <formula1>"PH, TH, Joint TH &amp; PH-RRH, HMIS, SSO, TRA, PRA, SRA, S+C/SRO"</formula1>
    </dataValidation>
    <dataValidation allowBlank="1" showErrorMessage="1" sqref="A8:V8" xr:uid="{3EF7C925-5E0B-48FE-BE41-2C70116D3433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2022-05-30T18:25:37Z</dcterms:created>
  <dcterms:modified xsi:type="dcterms:W3CDTF">2022-06-06T20:35:38Z</dcterms:modified>
</cp:coreProperties>
</file>