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VA-500\"/>
    </mc:Choice>
  </mc:AlternateContent>
  <xr:revisionPtr revIDLastSave="0" documentId="13_ncr:1_{16824611-A0D1-4E95-A91E-0E029E2677B3}" xr6:coauthVersionLast="47" xr6:coauthVersionMax="47" xr10:uidLastSave="{00000000-0000-0000-0000-000000000000}"/>
  <bookViews>
    <workbookView xWindow="-108" yWindow="-108" windowWidth="27288" windowHeight="17544" xr2:uid="{CF01F019-6A8E-4346-A6C4-A9053F4DDC24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5" i="1" l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<sst xmlns="http://schemas.openxmlformats.org/spreadsheetml/2006/main" count="74" uniqueCount="56">
  <si>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</si>
  <si>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</si>
  <si>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</si>
  <si>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</si>
  <si>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</si>
  <si>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</si>
  <si>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</si>
  <si>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</si>
  <si>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</si>
  <si>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</si>
  <si>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</si>
  <si>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</si>
  <si>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</si>
  <si>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</si>
  <si>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</si>
  <si>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</si>
  <si>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</si>
  <si>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</si>
  <si>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</si>
  <si>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</si>
  <si>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</si>
  <si>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</si>
  <si>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</si>
  <si>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</si>
  <si>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</si>
  <si>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</si>
  <si>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</si>
  <si>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</si>
  <si>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</si>
  <si>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</si>
  <si>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VA-507</t>
  </si>
  <si>
    <t>Portsmouth Area Resources Coalition, Inc.</t>
  </si>
  <si>
    <t>Single Adult Barrier Reduction Exchange 2(SABRE 2)</t>
  </si>
  <si>
    <t>VA0059L3F072114</t>
  </si>
  <si>
    <t>PH</t>
  </si>
  <si>
    <t/>
  </si>
  <si>
    <t>Richmond</t>
  </si>
  <si>
    <t>Portsmouth CoC</t>
  </si>
  <si>
    <t>Portsmouth Department of Social Services</t>
  </si>
  <si>
    <t>City of Portsmouth Virginia</t>
  </si>
  <si>
    <t>Shelter Plus Care</t>
  </si>
  <si>
    <t>VA0061L3F072114</t>
  </si>
  <si>
    <t>Portsmouth Christian Outreach Ministries</t>
  </si>
  <si>
    <t>Transitional Housing</t>
  </si>
  <si>
    <t>VA0067L3F072114</t>
  </si>
  <si>
    <t>TH</t>
  </si>
  <si>
    <t>Chronic Homeless Resource and Opportunity Network (CHRON)</t>
  </si>
  <si>
    <t>VA0152L3F072110</t>
  </si>
  <si>
    <t>Families Succeed with Housing (FaSH)</t>
  </si>
  <si>
    <t>VA0220L3F072108</t>
  </si>
  <si>
    <t>Virginia Supportive Housing</t>
  </si>
  <si>
    <t>FY21 Portsmouth Housing First</t>
  </si>
  <si>
    <t>VA0307L3F072105</t>
  </si>
  <si>
    <t>Step up to Responsibility Plus (SUTR Plus)</t>
  </si>
  <si>
    <t>VA0380L3F072102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</si>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</sst>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AD532-C1C2-414B-944A-3AD8BE4E74B2}">
  <sheetPr codeName="Sheet356">
    <pageSetUpPr fitToPage="1"/>
  </sheetPr>
  <dimension ref="A1:V2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1243092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123754</v>
      </c>
      <c r="G9" s="31">
        <v>0</v>
      </c>
      <c r="H9" s="31">
        <v>16805</v>
      </c>
      <c r="I9" s="31">
        <v>5427</v>
      </c>
      <c r="J9" s="31">
        <v>894</v>
      </c>
      <c r="K9" s="32">
        <v>9217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25" si="0">SUM(M9:T9)</f>
        <v>0</v>
      </c>
      <c r="V9" s="36">
        <f t="shared" ref="V9:V25" si="1">SUM(F9:K9)</f>
        <v>156097</v>
      </c>
    </row>
    <row r="10" spans="1:22" x14ac:dyDescent="0.3">
      <c r="A10" s="27" t="s">
        <v>39</v>
      </c>
      <c r="B10" s="27" t="s">
        <v>40</v>
      </c>
      <c r="C10" s="28" t="s">
        <v>41</v>
      </c>
      <c r="D10" s="28">
        <v>2023</v>
      </c>
      <c r="E10" s="29" t="s">
        <v>34</v>
      </c>
      <c r="F10" s="30">
        <v>0</v>
      </c>
      <c r="G10" s="31">
        <v>489012</v>
      </c>
      <c r="H10" s="31">
        <v>78828</v>
      </c>
      <c r="I10" s="31">
        <v>1</v>
      </c>
      <c r="J10" s="31">
        <v>1200</v>
      </c>
      <c r="K10" s="32">
        <v>0</v>
      </c>
      <c r="L10" s="33" t="s">
        <v>55</v>
      </c>
      <c r="M10" s="34">
        <v>0</v>
      </c>
      <c r="N10" s="34">
        <v>0</v>
      </c>
      <c r="O10" s="34">
        <v>12</v>
      </c>
      <c r="P10" s="34">
        <v>27</v>
      </c>
      <c r="Q10" s="34">
        <v>8</v>
      </c>
      <c r="R10" s="34">
        <v>1</v>
      </c>
      <c r="S10" s="34">
        <v>0</v>
      </c>
      <c r="T10" s="34">
        <v>0</v>
      </c>
      <c r="U10" s="35">
        <f t="shared" si="0"/>
        <v>48</v>
      </c>
      <c r="V10" s="36">
        <f t="shared" si="1"/>
        <v>569041</v>
      </c>
    </row>
    <row r="11" spans="1:22" x14ac:dyDescent="0.3">
      <c r="A11" s="27" t="s">
        <v>42</v>
      </c>
      <c r="B11" s="27" t="s">
        <v>43</v>
      </c>
      <c r="C11" s="28" t="s">
        <v>44</v>
      </c>
      <c r="D11" s="28">
        <v>2023</v>
      </c>
      <c r="E11" s="29" t="s">
        <v>45</v>
      </c>
      <c r="F11" s="30">
        <v>0</v>
      </c>
      <c r="G11" s="31">
        <v>0</v>
      </c>
      <c r="H11" s="31">
        <v>50000</v>
      </c>
      <c r="I11" s="31">
        <v>25533</v>
      </c>
      <c r="J11" s="31">
        <v>0</v>
      </c>
      <c r="K11" s="32">
        <v>0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75533</v>
      </c>
    </row>
    <row r="12" spans="1:22" x14ac:dyDescent="0.3">
      <c r="A12" s="27" t="s">
        <v>42</v>
      </c>
      <c r="B12" s="27" t="s">
        <v>46</v>
      </c>
      <c r="C12" s="28" t="s">
        <v>47</v>
      </c>
      <c r="D12" s="28">
        <v>2023</v>
      </c>
      <c r="E12" s="29" t="s">
        <v>34</v>
      </c>
      <c r="F12" s="30">
        <v>0</v>
      </c>
      <c r="G12" s="31">
        <v>0</v>
      </c>
      <c r="H12" s="31">
        <v>12884</v>
      </c>
      <c r="I12" s="31">
        <v>36224</v>
      </c>
      <c r="J12" s="31">
        <v>306</v>
      </c>
      <c r="K12" s="32">
        <v>3008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52422</v>
      </c>
    </row>
    <row r="13" spans="1:22" x14ac:dyDescent="0.3">
      <c r="A13" s="27" t="s">
        <v>31</v>
      </c>
      <c r="B13" s="27" t="s">
        <v>48</v>
      </c>
      <c r="C13" s="28" t="s">
        <v>49</v>
      </c>
      <c r="D13" s="28">
        <v>2023</v>
      </c>
      <c r="E13" s="29" t="s">
        <v>34</v>
      </c>
      <c r="F13" s="30">
        <v>33494</v>
      </c>
      <c r="G13" s="31">
        <v>0</v>
      </c>
      <c r="H13" s="31">
        <v>11237</v>
      </c>
      <c r="I13" s="31">
        <v>7177</v>
      </c>
      <c r="J13" s="31">
        <v>1000</v>
      </c>
      <c r="K13" s="32">
        <v>3615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 t="s">
        <v>35</v>
      </c>
      <c r="U13" s="35">
        <f t="shared" si="0"/>
        <v>0</v>
      </c>
      <c r="V13" s="36">
        <f t="shared" si="1"/>
        <v>56523</v>
      </c>
    </row>
    <row r="14" spans="1:22" x14ac:dyDescent="0.3">
      <c r="A14" s="27" t="s">
        <v>50</v>
      </c>
      <c r="B14" s="27" t="s">
        <v>51</v>
      </c>
      <c r="C14" s="28" t="s">
        <v>52</v>
      </c>
      <c r="D14" s="28">
        <v>2023</v>
      </c>
      <c r="E14" s="29" t="s">
        <v>34</v>
      </c>
      <c r="F14" s="30">
        <v>0</v>
      </c>
      <c r="G14" s="31">
        <v>143424</v>
      </c>
      <c r="H14" s="31">
        <v>64015</v>
      </c>
      <c r="I14" s="31">
        <v>0</v>
      </c>
      <c r="J14" s="31">
        <v>22085</v>
      </c>
      <c r="K14" s="32">
        <v>16571</v>
      </c>
      <c r="L14" s="33" t="s">
        <v>55</v>
      </c>
      <c r="M14" s="34">
        <v>0</v>
      </c>
      <c r="N14" s="34">
        <v>0</v>
      </c>
      <c r="O14" s="34">
        <v>12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12</v>
      </c>
      <c r="V14" s="36">
        <f t="shared" si="1"/>
        <v>246095</v>
      </c>
    </row>
    <row r="15" spans="1:22" x14ac:dyDescent="0.3">
      <c r="A15" s="27" t="s">
        <v>31</v>
      </c>
      <c r="B15" s="27" t="s">
        <v>53</v>
      </c>
      <c r="C15" s="28" t="s">
        <v>54</v>
      </c>
      <c r="D15" s="28">
        <v>2023</v>
      </c>
      <c r="E15" s="29" t="s">
        <v>34</v>
      </c>
      <c r="F15" s="30">
        <v>57041</v>
      </c>
      <c r="G15" s="31">
        <v>0</v>
      </c>
      <c r="H15" s="31">
        <v>9950</v>
      </c>
      <c r="I15" s="31">
        <v>14072</v>
      </c>
      <c r="J15" s="31">
        <v>1000</v>
      </c>
      <c r="K15" s="32">
        <v>5318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 t="s">
        <v>35</v>
      </c>
      <c r="U15" s="35">
        <f t="shared" si="0"/>
        <v>0</v>
      </c>
      <c r="V15" s="36">
        <f t="shared" si="1"/>
        <v>87381</v>
      </c>
    </row>
    <row r="16" spans="1:22" x14ac:dyDescent="0.3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3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3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3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</sheetData>
  <autoFilter ref="A8:V8" xr:uid="{547AD532-C1C2-414B-944A-3AD8BE4E74B2}"/>
  <conditionalFormatting sqref="D9:D25">
    <cfRule type="expression" dxfId="3" priority="4">
      <formula>OR($D9&gt;2023,AND($D9&lt;2023,$D9&lt;&gt;""))</formula>
    </cfRule>
  </conditionalFormatting>
  <conditionalFormatting sqref="V9:V25">
    <cfRule type="cellIs" dxfId="2" priority="3" operator="lessThan">
      <formula>0</formula>
    </cfRule>
  </conditionalFormatting>
  <conditionalFormatting sqref="V9:V25">
    <cfRule type="expression" dxfId="1" priority="1">
      <formula>#REF!&lt;0</formula>
    </cfRule>
  </conditionalFormatting>
  <conditionalFormatting sqref="C9:C25">
    <cfRule type="expression" dxfId="0" priority="5">
      <formula>(#REF!&gt;1)</formula>
    </cfRule>
  </conditionalFormatting>
  <dataValidations count="3">
    <dataValidation type="list" allowBlank="1" showInputMessage="1" showErrorMessage="1" sqref="L9:L25" xr:uid="{695A7DDE-E4D3-4147-8C18-457B1CAA33A3}">
      <formula1>"N/A, FMR, Actual Rent"</formula1>
    </dataValidation>
    <dataValidation type="list" allowBlank="1" showInputMessage="1" showErrorMessage="1" sqref="E9:E25" xr:uid="{6B21E163-1994-4B6A-BF96-8077FC31CC3E}">
      <formula1>"PH, TH, Joint TH &amp; PH-RRH, HMIS, SSO, TRA, PRA, SRA, S+C/SRO"</formula1>
    </dataValidation>
    <dataValidation allowBlank="1" showErrorMessage="1" sqref="A8:V8" xr:uid="{6CDA432A-F806-4182-A12F-CBBC101ADC78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2022-05-30T18:25:38Z</dcterms:created>
  <dcterms:modified xsi:type="dcterms:W3CDTF">2022-06-06T20:35:37Z</dcterms:modified>
</cp:coreProperties>
</file>