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VA-500\"/>
    </mc:Choice>
  </mc:AlternateContent>
  <xr:revisionPtr revIDLastSave="0" documentId="13_ncr:1_{BD8DDEFC-FE0E-427E-AFF0-5DA42D88BB1F}" xr6:coauthVersionLast="47" xr6:coauthVersionMax="47" xr10:uidLastSave="{00000000-0000-0000-0000-000000000000}"/>
  <bookViews>
    <workbookView xWindow="-98" yWindow="-98" windowWidth="26116" windowHeight="16395" xr2:uid="{AB89D006-2324-4121-8A72-720D63276C7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3" i="1"/>
  <c r="B4" i="1"/>
  <c r="B1" i="1"/>
  <c r="B2" i="1"/>
</calcChain>
</file>

<file path=xl/sharedStrings.xml><?xml version="1.0" encoding="utf-8"?>
<sst xmlns="http://schemas.openxmlformats.org/spreadsheetml/2006/main" count="124" uniqueCount="61">
  <si>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</si>
  <si>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</si>
  <si>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</si>
  <si>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</si>
  <si>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</si>
  <si>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</si>
  <si>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</si>
  <si>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</si>
  <si>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</si>
  <si>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</si>
  <si>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</si>
  <si>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</si>
  <si>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</si>
  <si>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</si>
  <si>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</si>
  <si>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</si>
  <si>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</si>
  <si>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</si>
  <si>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</si>
  <si>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</si>
  <si>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</si>
  <si>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</si>
  <si>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</si>
  <si>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</si>
  <si>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</si>
  <si>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</si>
  <si>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</si>
  <si>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</si>
  <si>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</si>
  <si>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</si>
  <si>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</si>
  <si>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VA-505</t>
  </si>
  <si>
    <t>LINK OF HAMPTON ROADS, INC.</t>
  </si>
  <si>
    <t>CANLINK I  2021</t>
  </si>
  <si>
    <t>VA0050L3F052114</t>
  </si>
  <si>
    <t>PH</t>
  </si>
  <si>
    <t/>
  </si>
  <si>
    <t>Renewal</t>
  </si>
  <si>
    <t>PSH</t>
  </si>
  <si>
    <t>C</t>
  </si>
  <si>
    <t>Richmond</t>
  </si>
  <si>
    <t>Newport News, Hampton/Virginia Peninsula CoC</t>
  </si>
  <si>
    <t>City of Hampton Department of Human Services</t>
  </si>
  <si>
    <t xml:space="preserve">LGBT Life Center </t>
  </si>
  <si>
    <t>CHAP Peninsula Renewal FY21</t>
  </si>
  <si>
    <t>VA0053L3F052114</t>
  </si>
  <si>
    <t>Newport News Redevelopment and Housing Authority</t>
  </si>
  <si>
    <t>Shelter Plus Care</t>
  </si>
  <si>
    <t>VA0055L3F052114</t>
  </si>
  <si>
    <t>Hampton-Newport News Community Services Board</t>
  </si>
  <si>
    <t>Safe Harbors Consolidated</t>
  </si>
  <si>
    <t>VA0057L3F052114</t>
  </si>
  <si>
    <t>The Planning Council</t>
  </si>
  <si>
    <t>FY2021 GVPHC HMIS Project</t>
  </si>
  <si>
    <t>VA0058L3F052114</t>
  </si>
  <si>
    <t>ForKids,inc.</t>
  </si>
  <si>
    <t>Regional Housing Crisis Hotline Coordinated Assessment GVPHC FY21</t>
  </si>
  <si>
    <t>VA0357L3F052103</t>
  </si>
  <si>
    <t>SSO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</si>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</sst>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79E5-3F8D-4942-8556-684D587152AE}">
  <sheetPr codeName="Sheet354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8.6640625" hidden="1" customWidth="1"/>
    <col min="109" max="109" width="6.46484375" hidden="1" customWidth="1"/>
    <col min="110" max="110" width="39.33203125" hidden="1" customWidth="1"/>
    <col min="111" max="111" width="39" hidden="1" customWidth="1"/>
  </cols>
  <sheetData>
    <row r="1" spans="1:111" ht="15" customHeight="1" x14ac:dyDescent="0.45">
      <c r="A1" s="1" t="s">
        <v>0</v>
      </c>
      <c r="B1" s="2" t="str">
        <f ca="1">INDIRECT("$DD$9")</f>
        <v>Richmond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VA-505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Newport News, Hampton/Virginia Peninsula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Hampton Department of Human Services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1950544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669956</v>
      </c>
      <c r="G9" s="31">
        <v>0</v>
      </c>
      <c r="H9" s="31">
        <v>125554</v>
      </c>
      <c r="I9" s="31">
        <v>41512</v>
      </c>
      <c r="J9" s="32">
        <v>2213</v>
      </c>
      <c r="K9" s="33">
        <v>43720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4" si="0">SUM(M9:T9)</f>
        <v>0</v>
      </c>
      <c r="V9" s="37">
        <f t="shared" ref="V9:V24" si="1">SUM(F9:K9)</f>
        <v>882955</v>
      </c>
      <c r="W9" s="38" t="s">
        <v>60</v>
      </c>
      <c r="CT9">
        <v>185078</v>
      </c>
      <c r="CU9">
        <v>182224</v>
      </c>
      <c r="CV9" t="s">
        <v>37</v>
      </c>
      <c r="CW9">
        <v>1</v>
      </c>
      <c r="CX9" t="s">
        <v>38</v>
      </c>
      <c r="CY9" t="s">
        <v>36</v>
      </c>
      <c r="CZ9">
        <v>760670</v>
      </c>
      <c r="DA9">
        <v>760670</v>
      </c>
      <c r="DB9">
        <v>784761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205788</v>
      </c>
      <c r="G10" s="31">
        <v>0</v>
      </c>
      <c r="H10" s="31">
        <v>68036</v>
      </c>
      <c r="I10" s="31">
        <v>26226</v>
      </c>
      <c r="J10" s="32">
        <v>610</v>
      </c>
      <c r="K10" s="33">
        <v>17838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318498</v>
      </c>
      <c r="W10" s="38"/>
      <c r="CT10">
        <v>183194</v>
      </c>
      <c r="CU10">
        <v>182224</v>
      </c>
      <c r="CV10" t="s">
        <v>37</v>
      </c>
      <c r="CW10">
        <v>1</v>
      </c>
      <c r="CX10" t="s">
        <v>38</v>
      </c>
      <c r="CY10" t="s">
        <v>36</v>
      </c>
      <c r="CZ10">
        <v>309574</v>
      </c>
      <c r="DA10">
        <v>309574</v>
      </c>
      <c r="DB10">
        <v>318498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101184</v>
      </c>
      <c r="H11" s="31">
        <v>16000</v>
      </c>
      <c r="I11" s="31">
        <v>0</v>
      </c>
      <c r="J11" s="32">
        <v>0</v>
      </c>
      <c r="K11" s="33">
        <v>7086</v>
      </c>
      <c r="L11" s="34" t="s">
        <v>59</v>
      </c>
      <c r="M11" s="35">
        <v>0</v>
      </c>
      <c r="N11" s="35">
        <v>0</v>
      </c>
      <c r="O11" s="35">
        <v>0</v>
      </c>
      <c r="P11" s="35">
        <v>8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8</v>
      </c>
      <c r="V11" s="37">
        <f t="shared" si="1"/>
        <v>124270</v>
      </c>
      <c r="W11" s="38"/>
      <c r="CT11">
        <v>184914</v>
      </c>
      <c r="CU11">
        <v>182224</v>
      </c>
      <c r="CV11" t="s">
        <v>37</v>
      </c>
      <c r="CW11">
        <v>1</v>
      </c>
      <c r="CX11" t="s">
        <v>38</v>
      </c>
      <c r="CY11" t="s">
        <v>36</v>
      </c>
      <c r="CZ11">
        <v>120334</v>
      </c>
      <c r="DA11">
        <v>120334</v>
      </c>
      <c r="DB11">
        <v>124270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185108</v>
      </c>
      <c r="G12" s="31">
        <v>0</v>
      </c>
      <c r="H12" s="31">
        <v>233318</v>
      </c>
      <c r="I12" s="31">
        <v>44712</v>
      </c>
      <c r="J12" s="32">
        <v>350</v>
      </c>
      <c r="K12" s="33">
        <v>40479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503967</v>
      </c>
      <c r="W12" s="38"/>
      <c r="CT12">
        <v>185047</v>
      </c>
      <c r="CU12">
        <v>182224</v>
      </c>
      <c r="CV12" t="s">
        <v>37</v>
      </c>
      <c r="CW12">
        <v>1</v>
      </c>
      <c r="CX12" t="s">
        <v>38</v>
      </c>
      <c r="CY12" t="s">
        <v>36</v>
      </c>
      <c r="CZ12">
        <v>495127</v>
      </c>
      <c r="DA12">
        <v>495127</v>
      </c>
      <c r="DB12">
        <v>503967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17</v>
      </c>
      <c r="F13" s="31">
        <v>0</v>
      </c>
      <c r="G13" s="31">
        <v>0</v>
      </c>
      <c r="H13" s="31">
        <v>0</v>
      </c>
      <c r="I13" s="31">
        <v>0</v>
      </c>
      <c r="J13" s="32">
        <v>50207</v>
      </c>
      <c r="K13" s="33">
        <v>4965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55172</v>
      </c>
      <c r="W13" s="38"/>
      <c r="CT13">
        <v>182472</v>
      </c>
      <c r="CU13">
        <v>182224</v>
      </c>
      <c r="CV13" t="s">
        <v>37</v>
      </c>
      <c r="CW13">
        <v>1</v>
      </c>
      <c r="CX13" t="s">
        <v>36</v>
      </c>
      <c r="CY13" t="s">
        <v>36</v>
      </c>
      <c r="CZ13">
        <v>55172</v>
      </c>
      <c r="DA13">
        <v>55172</v>
      </c>
      <c r="DB13">
        <v>55172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58</v>
      </c>
      <c r="F14" s="31">
        <v>0</v>
      </c>
      <c r="G14" s="31">
        <v>0</v>
      </c>
      <c r="H14" s="31">
        <v>61084</v>
      </c>
      <c r="I14" s="31">
        <v>0</v>
      </c>
      <c r="J14" s="32">
        <v>0</v>
      </c>
      <c r="K14" s="33">
        <v>4598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65682</v>
      </c>
      <c r="W14" s="38"/>
      <c r="CT14">
        <v>184190</v>
      </c>
      <c r="CU14">
        <v>182224</v>
      </c>
      <c r="CV14" t="s">
        <v>37</v>
      </c>
      <c r="CW14">
        <v>1</v>
      </c>
      <c r="CY14" t="s">
        <v>36</v>
      </c>
      <c r="CZ14">
        <v>65682</v>
      </c>
      <c r="DA14">
        <v>65682</v>
      </c>
      <c r="DB14">
        <v>65682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</sheetData>
  <autoFilter ref="A8:W8" xr:uid="{58DE79E5-3F8D-4942-8556-684D587152AE}"/>
  <conditionalFormatting sqref="V9:V24">
    <cfRule type="cellIs" dxfId="3" priority="4" operator="lessThan">
      <formula>0</formula>
    </cfRule>
  </conditionalFormatting>
  <conditionalFormatting sqref="C9:C24">
    <cfRule type="expression" dxfId="2" priority="3">
      <formula>(CW9&gt;1)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4" xr:uid="{22B25FE2-6221-4011-9D07-4865A81CADDD}">
      <formula1>"N/A, FMR, Actual Rent"</formula1>
    </dataValidation>
    <dataValidation type="list" allowBlank="1" showInputMessage="1" showErrorMessage="1" sqref="E9:E24" xr:uid="{C0B0D179-7BB8-44E0-804E-CF27953B34F2}">
      <formula1>"PH, TH, Joint TH &amp; PH-RRH, HMIS, SSO, TRA, PRA, SRA, S+C/SRO"</formula1>
    </dataValidation>
    <dataValidation allowBlank="1" showErrorMessage="1" sqref="A8:W8" xr:uid="{558C118A-F8FB-4596-B821-DABAD45362F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2022-06-30T21:51:40Z</dcterms:created>
  <dcterms:modified xsi:type="dcterms:W3CDTF">2022-07-06T21:57:30Z</dcterms:modified>
</cp:coreProperties>
</file>