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UT-500\"/>
    </mc:Choice>
  </mc:AlternateContent>
  <xr:revisionPtr revIDLastSave="0" documentId="13_ncr:1_{63E092DC-8079-4C90-BDEC-5F0E535F5FD4}" xr6:coauthVersionLast="47" xr6:coauthVersionMax="47" xr10:uidLastSave="{00000000-0000-0000-0000-000000000000}"/>
  <bookViews>
    <workbookView xWindow="-108" yWindow="-108" windowWidth="27288" windowHeight="17544" xr2:uid="{3222D762-244E-49AF-916D-2FDB01493A02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B5" i="1" s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<sst xmlns="http://schemas.openxmlformats.org/spreadsheetml/2006/main" count="82" uniqueCount="63">
  <si>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</si>
  <si>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</si>
  <si>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</si>
  <si>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</si>
  <si>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</si>
  <si>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</si>
  <si>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</si>
  <si>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</si>
  <si>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</si>
  <si>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</si>
  <si>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</si>
  <si>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</si>
  <si>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</si>
  <si>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</si>
  <si>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</si>
  <si>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</si>
  <si>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</si>
  <si>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</si>
  <si>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</si>
  <si>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</si>
  <si>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</si>
  <si>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</si>
  <si>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</si>
  <si>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</si>
  <si>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</si>
  <si>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</si>
  <si>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</si>
  <si>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</si>
  <si>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</si>
  <si>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</si>
  <si>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UT-504</t>
  </si>
  <si>
    <t>Housing Authority of Utah County</t>
  </si>
  <si>
    <t>HAUC Renewal 2021</t>
  </si>
  <si>
    <t>UT0023L8T042114</t>
  </si>
  <si>
    <t>PH</t>
  </si>
  <si>
    <t/>
  </si>
  <si>
    <t>Denver</t>
  </si>
  <si>
    <t>Provo/Mountainland CoC</t>
  </si>
  <si>
    <t>United Way of Utah County</t>
  </si>
  <si>
    <t>Provo City Housing Authority</t>
  </si>
  <si>
    <t>Shelter Plus Care</t>
  </si>
  <si>
    <t>UT0024L8T042114</t>
  </si>
  <si>
    <t>FMR</t>
  </si>
  <si>
    <t>PSH Leasing 2021</t>
  </si>
  <si>
    <t>UT0122L8T042105</t>
  </si>
  <si>
    <t>Community Action Services and Food Bank, Inc.</t>
  </si>
  <si>
    <t>RRH For Homeless Persons Renewal FY2021</t>
  </si>
  <si>
    <t>UT0129L8T042106</t>
  </si>
  <si>
    <t>Utah Department of Workforce Services</t>
  </si>
  <si>
    <t>DWS Mountainland HMIS FY2021</t>
  </si>
  <si>
    <t>UT0139L8T042105</t>
  </si>
  <si>
    <t>Center for Women and Children in Crisis, Inc.</t>
  </si>
  <si>
    <t>Rapid Rehousing for Survivors of Domestic Violence</t>
  </si>
  <si>
    <t>UT0153L8T042103</t>
  </si>
  <si>
    <t>Supplemental Rapid Rehousing for Survivors of Domestic Violence</t>
  </si>
  <si>
    <t>UT0161L8T042102</t>
  </si>
  <si>
    <t>Transitional Housing Services for Survivors of Domestic Violence</t>
  </si>
  <si>
    <t>UT0163D8T042102</t>
  </si>
  <si>
    <t>Joint TH &amp; PH-RRH</t>
  </si>
  <si>
    <t>CASFB SSO Case Management FY21 New Application</t>
  </si>
  <si>
    <t>UT0174L8T042100</t>
  </si>
  <si>
    <t>SSO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</si>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</sst>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5D9B2-8274-4049-B245-675DE0FAEA99}">
  <sheetPr codeName="Sheet349">
    <pageSetUpPr fitToPage="1"/>
  </sheetPr>
  <dimension ref="A1:V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1606177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411564</v>
      </c>
      <c r="H9" s="31">
        <v>0</v>
      </c>
      <c r="I9" s="31">
        <v>0</v>
      </c>
      <c r="J9" s="31">
        <v>0</v>
      </c>
      <c r="K9" s="32">
        <v>32143</v>
      </c>
      <c r="L9" s="33" t="s">
        <v>62</v>
      </c>
      <c r="M9" s="34">
        <v>0</v>
      </c>
      <c r="N9" s="34">
        <v>0</v>
      </c>
      <c r="O9" s="34">
        <v>36</v>
      </c>
      <c r="P9" s="34">
        <v>2</v>
      </c>
      <c r="Q9" s="34">
        <v>1</v>
      </c>
      <c r="R9" s="34">
        <v>0</v>
      </c>
      <c r="S9" s="34">
        <v>0</v>
      </c>
      <c r="T9" s="34">
        <v>0</v>
      </c>
      <c r="U9" s="35">
        <f t="shared" ref="U9:U27" si="0">SUM(M9:T9)</f>
        <v>39</v>
      </c>
      <c r="V9" s="36">
        <f t="shared" ref="V9:V27" si="1">SUM(F9:K9)</f>
        <v>443707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0</v>
      </c>
      <c r="G10" s="31">
        <v>491520</v>
      </c>
      <c r="H10" s="31">
        <v>0</v>
      </c>
      <c r="I10" s="31">
        <v>0</v>
      </c>
      <c r="J10" s="31">
        <v>0</v>
      </c>
      <c r="K10" s="32">
        <v>32585</v>
      </c>
      <c r="L10" s="33" t="s">
        <v>42</v>
      </c>
      <c r="M10" s="34">
        <v>0</v>
      </c>
      <c r="N10" s="34">
        <v>5</v>
      </c>
      <c r="O10" s="34">
        <v>40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45</v>
      </c>
      <c r="V10" s="36">
        <f t="shared" si="1"/>
        <v>524105</v>
      </c>
    </row>
    <row r="11" spans="1:22" x14ac:dyDescent="0.3">
      <c r="A11" s="27" t="s">
        <v>31</v>
      </c>
      <c r="B11" s="27" t="s">
        <v>43</v>
      </c>
      <c r="C11" s="28" t="s">
        <v>44</v>
      </c>
      <c r="D11" s="28">
        <v>2023</v>
      </c>
      <c r="E11" s="29" t="s">
        <v>34</v>
      </c>
      <c r="F11" s="30">
        <v>163264</v>
      </c>
      <c r="G11" s="31">
        <v>0</v>
      </c>
      <c r="H11" s="31">
        <v>0</v>
      </c>
      <c r="I11" s="31">
        <v>0</v>
      </c>
      <c r="J11" s="31">
        <v>0</v>
      </c>
      <c r="K11" s="32">
        <v>10731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173995</v>
      </c>
    </row>
    <row r="12" spans="1:22" x14ac:dyDescent="0.3">
      <c r="A12" s="27" t="s">
        <v>45</v>
      </c>
      <c r="B12" s="27" t="s">
        <v>46</v>
      </c>
      <c r="C12" s="28" t="s">
        <v>47</v>
      </c>
      <c r="D12" s="28">
        <v>2023</v>
      </c>
      <c r="E12" s="29" t="s">
        <v>34</v>
      </c>
      <c r="F12" s="30">
        <v>0</v>
      </c>
      <c r="G12" s="31">
        <v>67560</v>
      </c>
      <c r="H12" s="31">
        <v>13848</v>
      </c>
      <c r="I12" s="31">
        <v>0</v>
      </c>
      <c r="J12" s="31">
        <v>0</v>
      </c>
      <c r="K12" s="32">
        <v>7564</v>
      </c>
      <c r="L12" s="33" t="s">
        <v>42</v>
      </c>
      <c r="M12" s="34">
        <v>0</v>
      </c>
      <c r="N12" s="34">
        <v>0</v>
      </c>
      <c r="O12" s="34">
        <v>2</v>
      </c>
      <c r="P12" s="34">
        <v>3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5</v>
      </c>
      <c r="V12" s="36">
        <f t="shared" si="1"/>
        <v>88972</v>
      </c>
    </row>
    <row r="13" spans="1:22" x14ac:dyDescent="0.3">
      <c r="A13" s="27" t="s">
        <v>48</v>
      </c>
      <c r="B13" s="27" t="s">
        <v>49</v>
      </c>
      <c r="C13" s="28" t="s">
        <v>50</v>
      </c>
      <c r="D13" s="28">
        <v>2023</v>
      </c>
      <c r="E13" s="29" t="s">
        <v>17</v>
      </c>
      <c r="F13" s="30">
        <v>0</v>
      </c>
      <c r="G13" s="31">
        <v>0</v>
      </c>
      <c r="H13" s="31">
        <v>0</v>
      </c>
      <c r="I13" s="31">
        <v>0</v>
      </c>
      <c r="J13" s="31">
        <v>32728</v>
      </c>
      <c r="K13" s="32">
        <v>3272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36000</v>
      </c>
    </row>
    <row r="14" spans="1:22" x14ac:dyDescent="0.3">
      <c r="A14" s="27" t="s">
        <v>51</v>
      </c>
      <c r="B14" s="27" t="s">
        <v>52</v>
      </c>
      <c r="C14" s="28" t="s">
        <v>53</v>
      </c>
      <c r="D14" s="28">
        <v>2023</v>
      </c>
      <c r="E14" s="29" t="s">
        <v>34</v>
      </c>
      <c r="F14" s="30">
        <v>0</v>
      </c>
      <c r="G14" s="31">
        <v>34428</v>
      </c>
      <c r="H14" s="31">
        <v>18143</v>
      </c>
      <c r="I14" s="31">
        <v>0</v>
      </c>
      <c r="J14" s="31">
        <v>0</v>
      </c>
      <c r="K14" s="32">
        <v>4545</v>
      </c>
      <c r="L14" s="33" t="s">
        <v>42</v>
      </c>
      <c r="M14" s="34">
        <v>0</v>
      </c>
      <c r="N14" s="34">
        <v>0</v>
      </c>
      <c r="O14" s="34">
        <v>2</v>
      </c>
      <c r="P14" s="34">
        <v>1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3</v>
      </c>
      <c r="V14" s="36">
        <f t="shared" si="1"/>
        <v>57116</v>
      </c>
    </row>
    <row r="15" spans="1:22" x14ac:dyDescent="0.3">
      <c r="A15" s="27" t="s">
        <v>51</v>
      </c>
      <c r="B15" s="27" t="s">
        <v>54</v>
      </c>
      <c r="C15" s="28" t="s">
        <v>55</v>
      </c>
      <c r="D15" s="28">
        <v>2023</v>
      </c>
      <c r="E15" s="29" t="s">
        <v>34</v>
      </c>
      <c r="F15" s="30">
        <v>0</v>
      </c>
      <c r="G15" s="31">
        <v>35952</v>
      </c>
      <c r="H15" s="31">
        <v>30873</v>
      </c>
      <c r="I15" s="31">
        <v>0</v>
      </c>
      <c r="J15" s="31">
        <v>0</v>
      </c>
      <c r="K15" s="32">
        <v>5958</v>
      </c>
      <c r="L15" s="33" t="s">
        <v>42</v>
      </c>
      <c r="M15" s="34">
        <v>0</v>
      </c>
      <c r="N15" s="34">
        <v>0</v>
      </c>
      <c r="O15" s="34">
        <v>1</v>
      </c>
      <c r="P15" s="34">
        <v>2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3</v>
      </c>
      <c r="V15" s="36">
        <f t="shared" si="1"/>
        <v>72783</v>
      </c>
    </row>
    <row r="16" spans="1:22" x14ac:dyDescent="0.3">
      <c r="A16" s="27" t="s">
        <v>51</v>
      </c>
      <c r="B16" s="27" t="s">
        <v>56</v>
      </c>
      <c r="C16" s="28" t="s">
        <v>57</v>
      </c>
      <c r="D16" s="28">
        <v>2023</v>
      </c>
      <c r="E16" s="29" t="s">
        <v>58</v>
      </c>
      <c r="F16" s="30">
        <v>0</v>
      </c>
      <c r="G16" s="31">
        <v>35952</v>
      </c>
      <c r="H16" s="31">
        <v>95548</v>
      </c>
      <c r="I16" s="31">
        <v>21400</v>
      </c>
      <c r="J16" s="31">
        <v>0</v>
      </c>
      <c r="K16" s="32">
        <v>14565</v>
      </c>
      <c r="L16" s="33" t="s">
        <v>42</v>
      </c>
      <c r="M16" s="34">
        <v>0</v>
      </c>
      <c r="N16" s="34">
        <v>0</v>
      </c>
      <c r="O16" s="34">
        <v>1</v>
      </c>
      <c r="P16" s="34">
        <v>2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3</v>
      </c>
      <c r="V16" s="36">
        <f t="shared" si="1"/>
        <v>167465</v>
      </c>
    </row>
    <row r="17" spans="1:22" x14ac:dyDescent="0.3">
      <c r="A17" s="27" t="s">
        <v>45</v>
      </c>
      <c r="B17" s="27" t="s">
        <v>59</v>
      </c>
      <c r="C17" s="28" t="s">
        <v>60</v>
      </c>
      <c r="D17" s="28">
        <v>2023</v>
      </c>
      <c r="E17" s="29" t="s">
        <v>61</v>
      </c>
      <c r="F17" s="30">
        <v>0</v>
      </c>
      <c r="G17" s="31">
        <v>0</v>
      </c>
      <c r="H17" s="31">
        <v>42034</v>
      </c>
      <c r="I17" s="31">
        <v>0</v>
      </c>
      <c r="J17" s="31">
        <v>0</v>
      </c>
      <c r="K17" s="32">
        <v>0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42034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</sheetData>
  <autoFilter ref="A8:V8" xr:uid="{E395D9B2-8274-4049-B245-675DE0FAEA99}"/>
  <conditionalFormatting sqref="D9:D27">
    <cfRule type="expression" dxfId="3" priority="4">
      <formula>OR($D9&gt;2023,AND($D9&lt;2023,$D9&lt;&gt;""))</formula>
    </cfRule>
  </conditionalFormatting>
  <conditionalFormatting sqref="V9:V27">
    <cfRule type="cellIs" dxfId="2" priority="3" operator="lessThan">
      <formula>0</formula>
    </cfRule>
  </conditionalFormatting>
  <conditionalFormatting sqref="V9:V27">
    <cfRule type="expression" dxfId="1" priority="1">
      <formula>#REF!&lt;0</formula>
    </cfRule>
  </conditionalFormatting>
  <conditionalFormatting sqref="C9:C27">
    <cfRule type="expression" dxfId="0" priority="5">
      <formula>(#REF!&gt;1)</formula>
    </cfRule>
  </conditionalFormatting>
  <dataValidations count="3">
    <dataValidation type="list" allowBlank="1" showInputMessage="1" showErrorMessage="1" sqref="L9:L27" xr:uid="{A1B28161-6BD7-40CD-8555-92675B560E16}">
      <formula1>"N/A, FMR, Actual Rent"</formula1>
    </dataValidation>
    <dataValidation type="list" allowBlank="1" showInputMessage="1" showErrorMessage="1" sqref="E9:E27" xr:uid="{D24BF6AF-3CC0-4C87-8A46-925F228DA176}">
      <formula1>"PH, TH, Joint TH &amp; PH-RRH, HMIS, SSO, TRA, PRA, SRA, S+C/SRO"</formula1>
    </dataValidation>
    <dataValidation allowBlank="1" showErrorMessage="1" sqref="A8:V8" xr:uid="{6CD84CCB-4EB8-4125-A016-87D5BC990FA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2022-05-30T18:25:41Z</dcterms:created>
  <dcterms:modified xsi:type="dcterms:W3CDTF">2022-06-06T20:35:32Z</dcterms:modified>
</cp:coreProperties>
</file>