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TX-500\"/>
    </mc:Choice>
  </mc:AlternateContent>
  <xr:revisionPtr revIDLastSave="0" documentId="13_ncr:1_{1B9622AC-B88C-4D6F-A22B-A9A17CDCD8A3}" xr6:coauthVersionLast="47" xr6:coauthVersionMax="47" xr10:uidLastSave="{00000000-0000-0000-0000-000000000000}"/>
  <bookViews>
    <workbookView xWindow="-108" yWindow="-108" windowWidth="27288" windowHeight="17544" xr2:uid="{2A24FA87-BCA1-4D2E-AE12-2C2AB15AACD7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<sst xmlns="http://schemas.openxmlformats.org/spreadsheetml/2006/main" count="104" uniqueCount="75">
  <si>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</si>
  <si>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</si>
  <si>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</si>
  <si>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</si>
  <si>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</si>
  <si>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</si>
  <si>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</si>
  <si>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</si>
  <si>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</si>
  <si>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</si>
  <si>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</si>
  <si>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</si>
  <si>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</si>
  <si>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</si>
  <si>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</si>
  <si>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</si>
  <si>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</si>
  <si>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</si>
  <si>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</si>
  <si>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</si>
  <si>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</si>
  <si>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</si>
  <si>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</si>
  <si>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</si>
  <si>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</si>
  <si>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</si>
  <si>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</si>
  <si>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</si>
  <si>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</si>
  <si>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</si>
  <si>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TX-503</t>
  </si>
  <si>
    <t>Caritas of Austin</t>
  </si>
  <si>
    <t>MyHome</t>
  </si>
  <si>
    <t>TX0030L6J032113</t>
  </si>
  <si>
    <t>PH</t>
  </si>
  <si>
    <t/>
  </si>
  <si>
    <t>San Antonio</t>
  </si>
  <si>
    <t>Austin/Travis County CoC</t>
  </si>
  <si>
    <t>Ending Community Homelessness Coalition, Inc.</t>
  </si>
  <si>
    <t>HMIS Project 1 Renewal FY2021</t>
  </si>
  <si>
    <t>TX0033L6J032114</t>
  </si>
  <si>
    <t>Housing Authority of the City of Austin</t>
  </si>
  <si>
    <t>Onward FY2021</t>
  </si>
  <si>
    <t>TX0035L6J032114</t>
  </si>
  <si>
    <t>The Housing Authority of Travis County</t>
  </si>
  <si>
    <t>Upward</t>
  </si>
  <si>
    <t>TX0037L6J032114</t>
  </si>
  <si>
    <t>FMR</t>
  </si>
  <si>
    <t>The SAFE Alliance</t>
  </si>
  <si>
    <t>SAFE Supportive Housing Program</t>
  </si>
  <si>
    <t>TX0039L6J032114</t>
  </si>
  <si>
    <t>TH</t>
  </si>
  <si>
    <t>Front Steps, Inc.</t>
  </si>
  <si>
    <t>Front Steps PSH Housing</t>
  </si>
  <si>
    <t>TX0255L6J032111</t>
  </si>
  <si>
    <t>Austin Travis County Mental Health Mental Retardation Center DBA Integral Care</t>
  </si>
  <si>
    <t>Fresh Start FY2021 Renewal</t>
  </si>
  <si>
    <t>TX0374L6J032108</t>
  </si>
  <si>
    <t>The Salvation Army, A Georgia Corporation</t>
  </si>
  <si>
    <t>Passages II Rapid Rehousing Collaboration</t>
  </si>
  <si>
    <t>TX0401L6J032106</t>
  </si>
  <si>
    <t>Youth and Family Alliance dba LifeWorks</t>
  </si>
  <si>
    <t>Housing Options for Youth - renewal yr. 6</t>
  </si>
  <si>
    <t>TX0441L6J032105</t>
  </si>
  <si>
    <t>DV Rapid Rehousing Project-Combined</t>
  </si>
  <si>
    <t>TX0514D6J032103</t>
  </si>
  <si>
    <t>Permanency through Outreach and Rapid Transitions (PORT) - replacement yr. 1</t>
  </si>
  <si>
    <t>TX0612Y6J032100</t>
  </si>
  <si>
    <t>Joint TH &amp; PH-RRH</t>
  </si>
  <si>
    <t>YHDP Diversion - replacement yr. 1</t>
  </si>
  <si>
    <t>TX0613Y6J032100</t>
  </si>
  <si>
    <t>SSO</t>
  </si>
  <si>
    <t>Youth Rapid Re-housing Collaborative - replacement yr. 1</t>
  </si>
  <si>
    <t>TX0614Y6J032100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</si>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</sst>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4D47F-F00B-4ED5-92E0-B3F3B5088DC8}">
  <sheetPr codeName="Sheet337">
    <pageSetUpPr fitToPage="1"/>
  </sheetPr>
  <dimension ref="A1:V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10712247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1488079</v>
      </c>
      <c r="G9" s="31">
        <v>0</v>
      </c>
      <c r="H9" s="31">
        <v>192829</v>
      </c>
      <c r="I9" s="31">
        <v>0</v>
      </c>
      <c r="J9" s="31">
        <v>0</v>
      </c>
      <c r="K9" s="32">
        <v>141681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1" si="0">SUM(M9:T9)</f>
        <v>0</v>
      </c>
      <c r="V9" s="36">
        <f t="shared" ref="V9:V31" si="1">SUM(F9:K9)</f>
        <v>1822589</v>
      </c>
    </row>
    <row r="10" spans="1:22" x14ac:dyDescent="0.3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150234</v>
      </c>
      <c r="K10" s="32">
        <v>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150234</v>
      </c>
    </row>
    <row r="11" spans="1:22" x14ac:dyDescent="0.3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0</v>
      </c>
      <c r="G11" s="31">
        <v>711984</v>
      </c>
      <c r="H11" s="31">
        <v>0</v>
      </c>
      <c r="I11" s="31">
        <v>0</v>
      </c>
      <c r="J11" s="31">
        <v>1200</v>
      </c>
      <c r="K11" s="32">
        <v>59526</v>
      </c>
      <c r="L11" s="33" t="s">
        <v>74</v>
      </c>
      <c r="M11" s="34">
        <v>0</v>
      </c>
      <c r="N11" s="34">
        <v>0</v>
      </c>
      <c r="O11" s="34">
        <v>35</v>
      </c>
      <c r="P11" s="34">
        <v>18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53</v>
      </c>
      <c r="V11" s="36">
        <f t="shared" si="1"/>
        <v>772710</v>
      </c>
    </row>
    <row r="12" spans="1:22" x14ac:dyDescent="0.3">
      <c r="A12" s="27" t="s">
        <v>44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0</v>
      </c>
      <c r="G12" s="31">
        <v>1098792</v>
      </c>
      <c r="H12" s="31">
        <v>0</v>
      </c>
      <c r="I12" s="31">
        <v>0</v>
      </c>
      <c r="J12" s="31">
        <v>0</v>
      </c>
      <c r="K12" s="32">
        <v>50367</v>
      </c>
      <c r="L12" s="33" t="s">
        <v>47</v>
      </c>
      <c r="M12" s="34">
        <v>0</v>
      </c>
      <c r="N12" s="34">
        <v>20</v>
      </c>
      <c r="O12" s="34">
        <v>44</v>
      </c>
      <c r="P12" s="34">
        <v>8</v>
      </c>
      <c r="Q12" s="34">
        <v>2</v>
      </c>
      <c r="R12" s="34">
        <v>0</v>
      </c>
      <c r="S12" s="34">
        <v>0</v>
      </c>
      <c r="T12" s="34">
        <v>0</v>
      </c>
      <c r="U12" s="35">
        <f t="shared" si="0"/>
        <v>74</v>
      </c>
      <c r="V12" s="36">
        <f t="shared" si="1"/>
        <v>1149159</v>
      </c>
    </row>
    <row r="13" spans="1:22" x14ac:dyDescent="0.3">
      <c r="A13" s="27" t="s">
        <v>48</v>
      </c>
      <c r="B13" s="27" t="s">
        <v>49</v>
      </c>
      <c r="C13" s="28" t="s">
        <v>50</v>
      </c>
      <c r="D13" s="28">
        <v>2023</v>
      </c>
      <c r="E13" s="29" t="s">
        <v>51</v>
      </c>
      <c r="F13" s="30">
        <v>0</v>
      </c>
      <c r="G13" s="31">
        <v>0</v>
      </c>
      <c r="H13" s="31">
        <v>347821</v>
      </c>
      <c r="I13" s="31">
        <v>235991</v>
      </c>
      <c r="J13" s="31">
        <v>0</v>
      </c>
      <c r="K13" s="32">
        <v>40866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624678</v>
      </c>
    </row>
    <row r="14" spans="1:22" x14ac:dyDescent="0.3">
      <c r="A14" s="27" t="s">
        <v>52</v>
      </c>
      <c r="B14" s="27" t="s">
        <v>53</v>
      </c>
      <c r="C14" s="28" t="s">
        <v>54</v>
      </c>
      <c r="D14" s="28">
        <v>2023</v>
      </c>
      <c r="E14" s="29" t="s">
        <v>34</v>
      </c>
      <c r="F14" s="30">
        <v>408181</v>
      </c>
      <c r="G14" s="31">
        <v>0</v>
      </c>
      <c r="H14" s="31">
        <v>58518</v>
      </c>
      <c r="I14" s="31">
        <v>0</v>
      </c>
      <c r="J14" s="31">
        <v>343</v>
      </c>
      <c r="K14" s="32">
        <v>23579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490621</v>
      </c>
    </row>
    <row r="15" spans="1:22" x14ac:dyDescent="0.3">
      <c r="A15" s="27" t="s">
        <v>55</v>
      </c>
      <c r="B15" s="27" t="s">
        <v>56</v>
      </c>
      <c r="C15" s="28" t="s">
        <v>57</v>
      </c>
      <c r="D15" s="28">
        <v>2023</v>
      </c>
      <c r="E15" s="29" t="s">
        <v>34</v>
      </c>
      <c r="F15" s="30">
        <v>0</v>
      </c>
      <c r="G15" s="31">
        <v>430128</v>
      </c>
      <c r="H15" s="31">
        <v>61188</v>
      </c>
      <c r="I15" s="31">
        <v>0</v>
      </c>
      <c r="J15" s="31">
        <v>0</v>
      </c>
      <c r="K15" s="32">
        <v>0</v>
      </c>
      <c r="L15" s="33" t="s">
        <v>47</v>
      </c>
      <c r="M15" s="34">
        <v>0</v>
      </c>
      <c r="N15" s="34">
        <v>0</v>
      </c>
      <c r="O15" s="34">
        <v>29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29</v>
      </c>
      <c r="V15" s="36">
        <f t="shared" si="1"/>
        <v>491316</v>
      </c>
    </row>
    <row r="16" spans="1:22" x14ac:dyDescent="0.3">
      <c r="A16" s="27" t="s">
        <v>58</v>
      </c>
      <c r="B16" s="27" t="s">
        <v>59</v>
      </c>
      <c r="C16" s="28" t="s">
        <v>60</v>
      </c>
      <c r="D16" s="28">
        <v>2023</v>
      </c>
      <c r="E16" s="29" t="s">
        <v>34</v>
      </c>
      <c r="F16" s="30">
        <v>0</v>
      </c>
      <c r="G16" s="31">
        <v>404964</v>
      </c>
      <c r="H16" s="31">
        <v>195239</v>
      </c>
      <c r="I16" s="31">
        <v>0</v>
      </c>
      <c r="J16" s="31">
        <v>1980</v>
      </c>
      <c r="K16" s="32">
        <v>49839</v>
      </c>
      <c r="L16" s="33" t="s">
        <v>47</v>
      </c>
      <c r="M16" s="34">
        <v>0</v>
      </c>
      <c r="N16" s="34">
        <v>0</v>
      </c>
      <c r="O16" s="34">
        <v>6</v>
      </c>
      <c r="P16" s="34">
        <v>13</v>
      </c>
      <c r="Q16" s="34">
        <v>4</v>
      </c>
      <c r="R16" s="34">
        <v>0</v>
      </c>
      <c r="S16" s="34">
        <v>0</v>
      </c>
      <c r="T16" s="34">
        <v>0</v>
      </c>
      <c r="U16" s="35">
        <f t="shared" si="0"/>
        <v>23</v>
      </c>
      <c r="V16" s="36">
        <f t="shared" si="1"/>
        <v>652022</v>
      </c>
    </row>
    <row r="17" spans="1:22" x14ac:dyDescent="0.3">
      <c r="A17" s="27" t="s">
        <v>61</v>
      </c>
      <c r="B17" s="27" t="s">
        <v>62</v>
      </c>
      <c r="C17" s="28" t="s">
        <v>63</v>
      </c>
      <c r="D17" s="28">
        <v>2023</v>
      </c>
      <c r="E17" s="29" t="s">
        <v>34</v>
      </c>
      <c r="F17" s="30">
        <v>0</v>
      </c>
      <c r="G17" s="31">
        <v>297624</v>
      </c>
      <c r="H17" s="31">
        <v>153717</v>
      </c>
      <c r="I17" s="31">
        <v>0</v>
      </c>
      <c r="J17" s="31">
        <v>15580</v>
      </c>
      <c r="K17" s="32">
        <v>5879</v>
      </c>
      <c r="L17" s="33" t="s">
        <v>47</v>
      </c>
      <c r="M17" s="34">
        <v>0</v>
      </c>
      <c r="N17" s="34">
        <v>11</v>
      </c>
      <c r="O17" s="34">
        <v>8</v>
      </c>
      <c r="P17" s="34">
        <v>2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21</v>
      </c>
      <c r="V17" s="36">
        <f t="shared" si="1"/>
        <v>472800</v>
      </c>
    </row>
    <row r="18" spans="1:22" x14ac:dyDescent="0.3">
      <c r="A18" s="27" t="s">
        <v>48</v>
      </c>
      <c r="B18" s="27" t="s">
        <v>64</v>
      </c>
      <c r="C18" s="28" t="s">
        <v>65</v>
      </c>
      <c r="D18" s="28">
        <v>2023</v>
      </c>
      <c r="E18" s="29" t="s">
        <v>34</v>
      </c>
      <c r="F18" s="30">
        <v>0</v>
      </c>
      <c r="G18" s="31">
        <v>910656</v>
      </c>
      <c r="H18" s="31">
        <v>477924</v>
      </c>
      <c r="I18" s="31">
        <v>0</v>
      </c>
      <c r="J18" s="31">
        <v>0</v>
      </c>
      <c r="K18" s="32">
        <v>0</v>
      </c>
      <c r="L18" s="33" t="s">
        <v>47</v>
      </c>
      <c r="M18" s="34">
        <v>0</v>
      </c>
      <c r="N18" s="34">
        <v>10</v>
      </c>
      <c r="O18" s="34">
        <v>17</v>
      </c>
      <c r="P18" s="34">
        <v>20</v>
      </c>
      <c r="Q18" s="34">
        <v>8</v>
      </c>
      <c r="R18" s="34">
        <v>0</v>
      </c>
      <c r="S18" s="34">
        <v>0</v>
      </c>
      <c r="T18" s="34">
        <v>0</v>
      </c>
      <c r="U18" s="35">
        <f t="shared" si="0"/>
        <v>55</v>
      </c>
      <c r="V18" s="36">
        <f t="shared" si="1"/>
        <v>1388580</v>
      </c>
    </row>
    <row r="19" spans="1:22" x14ac:dyDescent="0.3">
      <c r="A19" s="27" t="s">
        <v>61</v>
      </c>
      <c r="B19" s="27" t="s">
        <v>66</v>
      </c>
      <c r="C19" s="28" t="s">
        <v>67</v>
      </c>
      <c r="D19" s="28">
        <v>2023</v>
      </c>
      <c r="E19" s="29" t="s">
        <v>68</v>
      </c>
      <c r="F19" s="30">
        <v>79920</v>
      </c>
      <c r="G19" s="31">
        <v>57600</v>
      </c>
      <c r="H19" s="31">
        <v>535559</v>
      </c>
      <c r="I19" s="31">
        <v>33033</v>
      </c>
      <c r="J19" s="31">
        <v>7565</v>
      </c>
      <c r="K19" s="32">
        <v>71242</v>
      </c>
      <c r="L19" s="33" t="s">
        <v>47</v>
      </c>
      <c r="M19" s="34">
        <v>0</v>
      </c>
      <c r="N19" s="34">
        <v>1</v>
      </c>
      <c r="O19" s="34">
        <v>3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4</v>
      </c>
      <c r="V19" s="36">
        <f t="shared" si="1"/>
        <v>784919</v>
      </c>
    </row>
    <row r="20" spans="1:22" x14ac:dyDescent="0.3">
      <c r="A20" s="27" t="s">
        <v>61</v>
      </c>
      <c r="B20" s="27" t="s">
        <v>69</v>
      </c>
      <c r="C20" s="28" t="s">
        <v>70</v>
      </c>
      <c r="D20" s="28">
        <v>2023</v>
      </c>
      <c r="E20" s="29" t="s">
        <v>71</v>
      </c>
      <c r="F20" s="30">
        <v>0</v>
      </c>
      <c r="G20" s="31">
        <v>0</v>
      </c>
      <c r="H20" s="31">
        <v>371617</v>
      </c>
      <c r="I20" s="31">
        <v>0</v>
      </c>
      <c r="J20" s="31">
        <v>8383</v>
      </c>
      <c r="K20" s="32">
        <v>38000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418000</v>
      </c>
    </row>
    <row r="21" spans="1:22" x14ac:dyDescent="0.3">
      <c r="A21" s="27" t="s">
        <v>61</v>
      </c>
      <c r="B21" s="27" t="s">
        <v>72</v>
      </c>
      <c r="C21" s="28" t="s">
        <v>73</v>
      </c>
      <c r="D21" s="28">
        <v>2023</v>
      </c>
      <c r="E21" s="29" t="s">
        <v>34</v>
      </c>
      <c r="F21" s="30">
        <v>0</v>
      </c>
      <c r="G21" s="31">
        <v>793560</v>
      </c>
      <c r="H21" s="31">
        <v>572348</v>
      </c>
      <c r="I21" s="31">
        <v>0</v>
      </c>
      <c r="J21" s="31">
        <v>13067</v>
      </c>
      <c r="K21" s="32">
        <v>115644</v>
      </c>
      <c r="L21" s="33" t="s">
        <v>47</v>
      </c>
      <c r="M21" s="34">
        <v>0</v>
      </c>
      <c r="N21" s="34">
        <v>8</v>
      </c>
      <c r="O21" s="34">
        <v>30</v>
      </c>
      <c r="P21" s="34">
        <v>14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52</v>
      </c>
      <c r="V21" s="36">
        <f t="shared" si="1"/>
        <v>1494619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</sheetData>
  <autoFilter ref="A8:V8" xr:uid="{5594D47F-F00B-4ED5-92E0-B3F3B5088DC8}"/>
  <conditionalFormatting sqref="D9:D31">
    <cfRule type="expression" dxfId="3" priority="4">
      <formula>OR($D9&gt;2023,AND($D9&lt;2023,$D9&lt;&gt;""))</formula>
    </cfRule>
  </conditionalFormatting>
  <conditionalFormatting sqref="V9:V31">
    <cfRule type="cellIs" dxfId="2" priority="3" operator="lessThan">
      <formula>0</formula>
    </cfRule>
  </conditionalFormatting>
  <conditionalFormatting sqref="V9:V31">
    <cfRule type="expression" dxfId="1" priority="1">
      <formula>#REF!&lt;0</formula>
    </cfRule>
  </conditionalFormatting>
  <conditionalFormatting sqref="C9:C31">
    <cfRule type="expression" dxfId="0" priority="5">
      <formula>(#REF!&gt;1)</formula>
    </cfRule>
  </conditionalFormatting>
  <dataValidations count="3">
    <dataValidation type="list" allowBlank="1" showInputMessage="1" showErrorMessage="1" sqref="L9:L31" xr:uid="{F047C770-DA84-4A84-A13E-28AE4E7FC754}">
      <formula1>"N/A, FMR, Actual Rent"</formula1>
    </dataValidation>
    <dataValidation type="list" allowBlank="1" showInputMessage="1" showErrorMessage="1" sqref="E9:E31" xr:uid="{FE59C26E-9D62-4C70-A514-5CAFA6FCA3C5}">
      <formula1>"PH, TH, Joint TH &amp; PH-RRH, HMIS, SSO, TRA, PRA, SRA, S+C/SRO"</formula1>
    </dataValidation>
    <dataValidation allowBlank="1" showErrorMessage="1" sqref="A8:V8" xr:uid="{8FD64B8F-3703-414C-8D88-3B19FFEEFC3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2022-05-30T18:25:47Z</dcterms:created>
  <dcterms:modified xsi:type="dcterms:W3CDTF">2022-06-06T20:35:23Z</dcterms:modified>
</cp:coreProperties>
</file>