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5E498426-731E-494E-B83D-771A8247E313}" xr6:coauthVersionLast="47" xr6:coauthVersionMax="47" xr10:uidLastSave="{00000000-0000-0000-0000-000000000000}"/>
  <bookViews>
    <workbookView xWindow="-98" yWindow="-98" windowWidth="25846" windowHeight="14941" xr2:uid="{6BC9C3BD-142E-4D28-8781-9666C9D01E21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<sst xmlns="http://schemas.openxmlformats.org/spreadsheetml/2006/main" count="94" uniqueCount="65">
  <si>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</si>
  <si>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</si>
  <si>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</si>
  <si>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</si>
  <si>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</si>
  <si>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</si>
  <si>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</si>
  <si>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</si>
  <si>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</si>
  <si>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</si>
  <si>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</si>
  <si>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</si>
  <si>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</si>
  <si>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</si>
  <si>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</si>
  <si>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</si>
  <si>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</si>
  <si>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</si>
  <si>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</si>
  <si>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</si>
  <si>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</si>
  <si>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</si>
  <si>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</si>
  <si>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</si>
  <si>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</si>
  <si>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</si>
  <si>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</si>
  <si>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</si>
  <si>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</si>
  <si>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</si>
  <si>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TN-509</t>
  </si>
  <si>
    <t>Fairviewhousing Management Corporation</t>
  </si>
  <si>
    <t>Appalachian Family Housing Renewal Grant 2021</t>
  </si>
  <si>
    <t>TN0098L4J092114</t>
  </si>
  <si>
    <t>PH</t>
  </si>
  <si>
    <t/>
  </si>
  <si>
    <t>Knoxville</t>
  </si>
  <si>
    <t>Appalachian Regional CoC</t>
  </si>
  <si>
    <t>Appalachian Regional Coalition on Homelessness</t>
  </si>
  <si>
    <t>The Manna House  Renewal 2021</t>
  </si>
  <si>
    <t>TN0100L4J092114</t>
  </si>
  <si>
    <t xml:space="preserve">Kingsport Housing &amp; Redevelopment Authority </t>
  </si>
  <si>
    <t>2021 COC Homeless Assistance Competition</t>
  </si>
  <si>
    <t>TN0153L4J092112</t>
  </si>
  <si>
    <t>2021 HMIS Renewal</t>
  </si>
  <si>
    <t>TN0280L4J092105</t>
  </si>
  <si>
    <t>2021 PSH 2 Renewal</t>
  </si>
  <si>
    <t>TN0293L4J092104</t>
  </si>
  <si>
    <t>A Safe Harbor Home, Inc.</t>
  </si>
  <si>
    <t>RRH Renewal FY2021</t>
  </si>
  <si>
    <t>TN0313L4J092103</t>
  </si>
  <si>
    <t>FMR</t>
  </si>
  <si>
    <t>DV Bonus Renewal 2021</t>
  </si>
  <si>
    <t>TN0315D4J092103</t>
  </si>
  <si>
    <t>Joint TH &amp; PH-RRH</t>
  </si>
  <si>
    <t>FHMC RRH Renewal 2021</t>
  </si>
  <si>
    <t>TN0331L4J092102</t>
  </si>
  <si>
    <t>FHMC-TH RR PH Renewal 2021</t>
  </si>
  <si>
    <t>TN0332L4J092102</t>
  </si>
  <si>
    <t>2021 ARCH Coordinated Entry SSO Project</t>
  </si>
  <si>
    <t>TN0382L4J092100</t>
  </si>
  <si>
    <t>SSO</t>
  </si>
  <si>
    <t>New DV Bonus Project 2021</t>
  </si>
  <si>
    <t>TN0383D4J092100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</si>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</sst>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500C-1559-4D0E-9976-B0C9943F5E70}">
  <sheetPr codeName="Sheet332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1877834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99708</v>
      </c>
      <c r="H9" s="30">
        <v>53506</v>
      </c>
      <c r="I9" s="30">
        <v>0</v>
      </c>
      <c r="J9" s="31">
        <v>3077</v>
      </c>
      <c r="K9" s="32">
        <v>9620</v>
      </c>
      <c r="L9" s="33" t="s">
        <v>64</v>
      </c>
      <c r="M9" s="34">
        <v>0</v>
      </c>
      <c r="N9" s="34">
        <v>0</v>
      </c>
      <c r="O9" s="34">
        <v>0</v>
      </c>
      <c r="P9" s="34">
        <v>5</v>
      </c>
      <c r="Q9" s="34">
        <v>4</v>
      </c>
      <c r="R9" s="34">
        <v>1</v>
      </c>
      <c r="S9" s="34">
        <v>0</v>
      </c>
      <c r="T9" s="34">
        <v>0</v>
      </c>
      <c r="U9" s="35">
        <f t="shared" ref="U9:U29" si="0">SUM(M9:T9)</f>
        <v>10</v>
      </c>
      <c r="V9" s="36">
        <f t="shared" ref="V9:V29" si="1">SUM(F9:K9)</f>
        <v>165911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0">
        <v>0</v>
      </c>
      <c r="H10" s="30">
        <v>102520</v>
      </c>
      <c r="I10" s="30">
        <v>12220</v>
      </c>
      <c r="J10" s="31">
        <v>5717</v>
      </c>
      <c r="K10" s="32">
        <v>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120457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0">
        <v>549300</v>
      </c>
      <c r="H11" s="30">
        <v>31998</v>
      </c>
      <c r="I11" s="30">
        <v>0</v>
      </c>
      <c r="J11" s="31">
        <v>10000</v>
      </c>
      <c r="K11" s="32">
        <v>25000</v>
      </c>
      <c r="L11" s="33" t="s">
        <v>64</v>
      </c>
      <c r="M11" s="34">
        <v>0</v>
      </c>
      <c r="N11" s="34">
        <v>0</v>
      </c>
      <c r="O11" s="34">
        <v>75</v>
      </c>
      <c r="P11" s="34">
        <v>10</v>
      </c>
      <c r="Q11" s="34">
        <v>1</v>
      </c>
      <c r="R11" s="34">
        <v>0</v>
      </c>
      <c r="S11" s="34">
        <v>0</v>
      </c>
      <c r="T11" s="34">
        <v>0</v>
      </c>
      <c r="U11" s="35">
        <f t="shared" si="0"/>
        <v>86</v>
      </c>
      <c r="V11" s="36">
        <f t="shared" si="1"/>
        <v>616298</v>
      </c>
    </row>
    <row r="12" spans="1:22" x14ac:dyDescent="0.45">
      <c r="A12" s="27" t="s">
        <v>38</v>
      </c>
      <c r="B12" s="27" t="s">
        <v>44</v>
      </c>
      <c r="C12" s="28" t="s">
        <v>45</v>
      </c>
      <c r="D12" s="28">
        <v>2023</v>
      </c>
      <c r="E12" s="29" t="s">
        <v>17</v>
      </c>
      <c r="F12" s="30">
        <v>0</v>
      </c>
      <c r="G12" s="30">
        <v>0</v>
      </c>
      <c r="H12" s="30">
        <v>0</v>
      </c>
      <c r="I12" s="30">
        <v>0</v>
      </c>
      <c r="J12" s="31">
        <v>142433</v>
      </c>
      <c r="K12" s="32">
        <v>14235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156668</v>
      </c>
    </row>
    <row r="13" spans="1:22" x14ac:dyDescent="0.45">
      <c r="A13" s="27" t="s">
        <v>38</v>
      </c>
      <c r="B13" s="27" t="s">
        <v>46</v>
      </c>
      <c r="C13" s="28" t="s">
        <v>47</v>
      </c>
      <c r="D13" s="28">
        <v>2023</v>
      </c>
      <c r="E13" s="29" t="s">
        <v>34</v>
      </c>
      <c r="F13" s="30">
        <v>0</v>
      </c>
      <c r="G13" s="30">
        <v>65640</v>
      </c>
      <c r="H13" s="30">
        <v>22419</v>
      </c>
      <c r="I13" s="30">
        <v>0</v>
      </c>
      <c r="J13" s="31">
        <v>0</v>
      </c>
      <c r="K13" s="32">
        <v>8151</v>
      </c>
      <c r="L13" s="33" t="s">
        <v>64</v>
      </c>
      <c r="M13" s="34">
        <v>0</v>
      </c>
      <c r="N13" s="34">
        <v>0</v>
      </c>
      <c r="O13" s="34">
        <v>8</v>
      </c>
      <c r="P13" s="34">
        <v>2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10</v>
      </c>
      <c r="V13" s="36">
        <f t="shared" si="1"/>
        <v>96210</v>
      </c>
    </row>
    <row r="14" spans="1:22" x14ac:dyDescent="0.45">
      <c r="A14" s="27" t="s">
        <v>48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0</v>
      </c>
      <c r="G14" s="30">
        <v>45684</v>
      </c>
      <c r="H14" s="30">
        <v>43612</v>
      </c>
      <c r="I14" s="30">
        <v>0</v>
      </c>
      <c r="J14" s="31">
        <v>2480</v>
      </c>
      <c r="K14" s="32">
        <v>2000</v>
      </c>
      <c r="L14" s="33" t="s">
        <v>51</v>
      </c>
      <c r="M14" s="34">
        <v>0</v>
      </c>
      <c r="N14" s="34">
        <v>0</v>
      </c>
      <c r="O14" s="34">
        <v>3</v>
      </c>
      <c r="P14" s="34">
        <v>3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6</v>
      </c>
      <c r="V14" s="36">
        <f t="shared" si="1"/>
        <v>93776</v>
      </c>
    </row>
    <row r="15" spans="1:22" x14ac:dyDescent="0.45">
      <c r="A15" s="27" t="s">
        <v>31</v>
      </c>
      <c r="B15" s="27" t="s">
        <v>52</v>
      </c>
      <c r="C15" s="28" t="s">
        <v>53</v>
      </c>
      <c r="D15" s="28">
        <v>2023</v>
      </c>
      <c r="E15" s="29" t="s">
        <v>54</v>
      </c>
      <c r="F15" s="30">
        <v>0</v>
      </c>
      <c r="G15" s="30">
        <v>0</v>
      </c>
      <c r="H15" s="30">
        <v>11690</v>
      </c>
      <c r="I15" s="30">
        <v>30000</v>
      </c>
      <c r="J15" s="31">
        <v>0</v>
      </c>
      <c r="K15" s="32">
        <v>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41690</v>
      </c>
    </row>
    <row r="16" spans="1:22" x14ac:dyDescent="0.45">
      <c r="A16" s="27" t="s">
        <v>31</v>
      </c>
      <c r="B16" s="27" t="s">
        <v>55</v>
      </c>
      <c r="C16" s="28" t="s">
        <v>56</v>
      </c>
      <c r="D16" s="28">
        <v>2023</v>
      </c>
      <c r="E16" s="29" t="s">
        <v>34</v>
      </c>
      <c r="F16" s="30">
        <v>0</v>
      </c>
      <c r="G16" s="30">
        <v>64464</v>
      </c>
      <c r="H16" s="30">
        <v>22620</v>
      </c>
      <c r="I16" s="30">
        <v>0</v>
      </c>
      <c r="J16" s="31">
        <v>1650</v>
      </c>
      <c r="K16" s="32">
        <v>4984</v>
      </c>
      <c r="L16" s="33" t="s">
        <v>51</v>
      </c>
      <c r="M16" s="34">
        <v>0</v>
      </c>
      <c r="N16" s="34">
        <v>2</v>
      </c>
      <c r="O16" s="34">
        <v>4</v>
      </c>
      <c r="P16" s="34">
        <v>2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8</v>
      </c>
      <c r="V16" s="36">
        <f t="shared" si="1"/>
        <v>93718</v>
      </c>
    </row>
    <row r="17" spans="1:22" x14ac:dyDescent="0.45">
      <c r="A17" s="27" t="s">
        <v>31</v>
      </c>
      <c r="B17" s="27" t="s">
        <v>57</v>
      </c>
      <c r="C17" s="28" t="s">
        <v>58</v>
      </c>
      <c r="D17" s="28">
        <v>2023</v>
      </c>
      <c r="E17" s="29" t="s">
        <v>54</v>
      </c>
      <c r="F17" s="30">
        <v>0</v>
      </c>
      <c r="G17" s="30">
        <v>0</v>
      </c>
      <c r="H17" s="30">
        <v>30566</v>
      </c>
      <c r="I17" s="30">
        <v>6250</v>
      </c>
      <c r="J17" s="31">
        <v>2175</v>
      </c>
      <c r="K17" s="32">
        <v>2144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41135</v>
      </c>
    </row>
    <row r="18" spans="1:22" x14ac:dyDescent="0.45">
      <c r="A18" s="27" t="s">
        <v>38</v>
      </c>
      <c r="B18" s="27" t="s">
        <v>59</v>
      </c>
      <c r="C18" s="28" t="s">
        <v>60</v>
      </c>
      <c r="D18" s="28">
        <v>2023</v>
      </c>
      <c r="E18" s="29" t="s">
        <v>61</v>
      </c>
      <c r="F18" s="30">
        <v>0</v>
      </c>
      <c r="G18" s="30">
        <v>0</v>
      </c>
      <c r="H18" s="30">
        <v>210733</v>
      </c>
      <c r="I18" s="30">
        <v>0</v>
      </c>
      <c r="J18" s="31">
        <v>0</v>
      </c>
      <c r="K18" s="32">
        <v>21073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231806</v>
      </c>
    </row>
    <row r="19" spans="1:22" x14ac:dyDescent="0.45">
      <c r="A19" s="27" t="s">
        <v>31</v>
      </c>
      <c r="B19" s="27" t="s">
        <v>62</v>
      </c>
      <c r="C19" s="28" t="s">
        <v>63</v>
      </c>
      <c r="D19" s="28">
        <v>2023</v>
      </c>
      <c r="E19" s="29" t="s">
        <v>54</v>
      </c>
      <c r="F19" s="30">
        <v>0</v>
      </c>
      <c r="G19" s="30">
        <v>142572</v>
      </c>
      <c r="H19" s="30">
        <v>63000</v>
      </c>
      <c r="I19" s="30">
        <v>8000</v>
      </c>
      <c r="J19" s="31">
        <v>6325</v>
      </c>
      <c r="K19" s="32">
        <v>268</v>
      </c>
      <c r="L19" s="33" t="s">
        <v>51</v>
      </c>
      <c r="M19" s="34">
        <v>6</v>
      </c>
      <c r="N19" s="34">
        <v>0</v>
      </c>
      <c r="O19" s="34">
        <v>5</v>
      </c>
      <c r="P19" s="34">
        <v>5</v>
      </c>
      <c r="Q19" s="34">
        <v>2</v>
      </c>
      <c r="R19" s="34">
        <v>0</v>
      </c>
      <c r="S19" s="34">
        <v>0</v>
      </c>
      <c r="T19" s="34">
        <v>0</v>
      </c>
      <c r="U19" s="35">
        <f t="shared" si="0"/>
        <v>18</v>
      </c>
      <c r="V19" s="36">
        <f t="shared" si="1"/>
        <v>220165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C6B8500C-1559-4D0E-9976-B0C9943F5E70}"/>
  <conditionalFormatting sqref="V9:V29">
    <cfRule type="cellIs" dxfId="3" priority="4" operator="lessThan">
      <formula>0</formula>
    </cfRule>
  </conditionalFormatting>
  <conditionalFormatting sqref="V9:V29">
    <cfRule type="expression" dxfId="2" priority="2">
      <formula>#REF!&lt;0</formula>
    </cfRule>
  </conditionalFormatting>
  <conditionalFormatting sqref="D9:D29">
    <cfRule type="expression" dxfId="1" priority="1">
      <formula>OR($D9&gt;2023,AND($D9&lt;2023,$D9&lt;&gt;""))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84321299-BD89-4D1E-9403-5AF8CCEAC7B3}">
      <formula1>"N/A, FMR, Actual Rent"</formula1>
    </dataValidation>
    <dataValidation type="list" allowBlank="1" showInputMessage="1" showErrorMessage="1" sqref="E9:E29" xr:uid="{FAEB948E-A542-46F3-8405-8193848521B3}">
      <formula1>"PH, TH, Joint TH &amp; PH-RRH, HMIS, SSO, TRA, PRA, SRA, S+C/SRO"</formula1>
    </dataValidation>
    <dataValidation allowBlank="1" showErrorMessage="1" sqref="A8:V8" xr:uid="{E8F35AC6-1CCA-4693-B6AC-A2E7B7FA824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2022-06-30T21:51:51Z</dcterms:created>
  <dcterms:modified xsi:type="dcterms:W3CDTF">2022-08-17T21:56:04Z</dcterms:modified>
</cp:coreProperties>
</file>