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09A4B2B9-5C58-4F6F-9ECD-9CB850119D3A}" xr6:coauthVersionLast="47" xr6:coauthVersionMax="47" xr10:uidLastSave="{00000000-0000-0000-0000-000000000000}"/>
  <bookViews>
    <workbookView xWindow="-98" yWindow="-98" windowWidth="25846" windowHeight="14941" xr2:uid="{AAD30E03-BAAE-4935-B4A0-DF1D8316F4C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<sst xmlns="http://schemas.openxmlformats.org/spreadsheetml/2006/main" count="79" uniqueCount="60">
  <si>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</si>
  <si>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</si>
  <si>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</si>
  <si>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</si>
  <si>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</si>
  <si>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</si>
  <si>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</si>
  <si>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</si>
  <si>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</si>
  <si>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</si>
  <si>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</si>
  <si>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</si>
  <si>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</si>
  <si>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</si>
  <si>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</si>
  <si>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</si>
  <si>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</si>
  <si>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</si>
  <si>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</si>
  <si>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</si>
  <si>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</si>
  <si>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</si>
  <si>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</si>
  <si>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</si>
  <si>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</si>
  <si>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</si>
  <si>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</si>
  <si>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</si>
  <si>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</si>
  <si>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</si>
  <si>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TN-503</t>
  </si>
  <si>
    <t>Center of Hope</t>
  </si>
  <si>
    <t>COH DV Transitional Housing</t>
  </si>
  <si>
    <t>TN0052L4J032114</t>
  </si>
  <si>
    <t>TH</t>
  </si>
  <si>
    <t/>
  </si>
  <si>
    <t>Knoxville</t>
  </si>
  <si>
    <t>Central Tennessee CoC</t>
  </si>
  <si>
    <t>Franklin Community Development, Inc.</t>
  </si>
  <si>
    <t>Franklin Community Development (J297)</t>
  </si>
  <si>
    <t>TN0128L4J032110</t>
  </si>
  <si>
    <t>PH</t>
  </si>
  <si>
    <t>HNM HMIS Grant 2021</t>
  </si>
  <si>
    <t>TN0265L4J032105</t>
  </si>
  <si>
    <t>South Central Family Center</t>
  </si>
  <si>
    <t>HNM Permanent Supportive Housing</t>
  </si>
  <si>
    <t>tn0266L4J032105</t>
  </si>
  <si>
    <t>Franklin Housing Authority</t>
  </si>
  <si>
    <t>FHA HNM PH-RRH</t>
  </si>
  <si>
    <t>TN0368T4J032100</t>
  </si>
  <si>
    <t>FMR</t>
  </si>
  <si>
    <t>South Central Rapid Rehousing</t>
  </si>
  <si>
    <t>TN0369L4J032100</t>
  </si>
  <si>
    <t>Municipal Information Systems, Inc.</t>
  </si>
  <si>
    <t>TN 503 Coordinated Entry FY2021</t>
  </si>
  <si>
    <t>TN0370L4J032100</t>
  </si>
  <si>
    <t>SSO</t>
  </si>
  <si>
    <t>Crossroads to Home Coalition</t>
  </si>
  <si>
    <t>Crossroads To Home - Rapid Rehousing 21</t>
  </si>
  <si>
    <t>TN0371L4J032100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</si>
</sst>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5441-89B0-4ABA-9DC1-E52D7086A573}">
  <sheetPr codeName="Sheet328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1980419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16500</v>
      </c>
      <c r="G9" s="30">
        <v>0</v>
      </c>
      <c r="H9" s="30">
        <v>22495</v>
      </c>
      <c r="I9" s="30">
        <v>28617</v>
      </c>
      <c r="J9" s="31">
        <v>0</v>
      </c>
      <c r="K9" s="32">
        <v>2874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6" si="0">SUM(M9:T9)</f>
        <v>0</v>
      </c>
      <c r="V9" s="36">
        <f t="shared" ref="V9:V26" si="1">SUM(F9:K9)</f>
        <v>70486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48764</v>
      </c>
      <c r="G10" s="30">
        <v>0</v>
      </c>
      <c r="H10" s="30">
        <v>0</v>
      </c>
      <c r="I10" s="30">
        <v>366203</v>
      </c>
      <c r="J10" s="31">
        <v>0</v>
      </c>
      <c r="K10" s="32">
        <v>10728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425695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150000</v>
      </c>
      <c r="K11" s="32">
        <v>7500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157500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41</v>
      </c>
      <c r="F12" s="30">
        <v>107201</v>
      </c>
      <c r="G12" s="30">
        <v>0</v>
      </c>
      <c r="H12" s="30">
        <v>187339</v>
      </c>
      <c r="I12" s="30">
        <v>0</v>
      </c>
      <c r="J12" s="31">
        <v>0</v>
      </c>
      <c r="K12" s="32">
        <v>27727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322267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41</v>
      </c>
      <c r="F13" s="30">
        <v>0</v>
      </c>
      <c r="G13" s="30">
        <v>420000</v>
      </c>
      <c r="H13" s="30">
        <v>340000</v>
      </c>
      <c r="I13" s="30">
        <v>0</v>
      </c>
      <c r="J13" s="31">
        <v>0</v>
      </c>
      <c r="K13" s="32">
        <v>73115</v>
      </c>
      <c r="L13" s="33" t="s">
        <v>50</v>
      </c>
      <c r="M13" s="34">
        <v>0</v>
      </c>
      <c r="N13" s="34">
        <v>0</v>
      </c>
      <c r="O13" s="34">
        <v>12</v>
      </c>
      <c r="P13" s="34">
        <v>11</v>
      </c>
      <c r="Q13" s="34">
        <v>8</v>
      </c>
      <c r="R13" s="34">
        <v>0</v>
      </c>
      <c r="S13" s="34">
        <v>0</v>
      </c>
      <c r="T13" s="34">
        <v>0</v>
      </c>
      <c r="U13" s="35">
        <f t="shared" si="0"/>
        <v>31</v>
      </c>
      <c r="V13" s="36">
        <f t="shared" si="1"/>
        <v>833115</v>
      </c>
    </row>
    <row r="14" spans="1:22" x14ac:dyDescent="0.45">
      <c r="A14" s="27" t="s">
        <v>44</v>
      </c>
      <c r="B14" s="27" t="s">
        <v>51</v>
      </c>
      <c r="C14" s="28" t="s">
        <v>52</v>
      </c>
      <c r="D14" s="28">
        <v>2023</v>
      </c>
      <c r="E14" s="29" t="s">
        <v>41</v>
      </c>
      <c r="F14" s="30">
        <v>0</v>
      </c>
      <c r="G14" s="30">
        <v>52776</v>
      </c>
      <c r="H14" s="30">
        <v>0</v>
      </c>
      <c r="I14" s="30">
        <v>0</v>
      </c>
      <c r="J14" s="31">
        <v>0</v>
      </c>
      <c r="K14" s="32">
        <v>2080</v>
      </c>
      <c r="L14" s="33" t="s">
        <v>50</v>
      </c>
      <c r="M14" s="34">
        <v>0</v>
      </c>
      <c r="N14" s="34">
        <v>0</v>
      </c>
      <c r="O14" s="34">
        <v>6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54856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56</v>
      </c>
      <c r="F15" s="30">
        <v>0</v>
      </c>
      <c r="G15" s="30">
        <v>0</v>
      </c>
      <c r="H15" s="30">
        <v>70000</v>
      </c>
      <c r="I15" s="30">
        <v>0</v>
      </c>
      <c r="J15" s="31">
        <v>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70000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41</v>
      </c>
      <c r="F16" s="30">
        <v>0</v>
      </c>
      <c r="G16" s="30">
        <v>28236</v>
      </c>
      <c r="H16" s="30">
        <v>13780</v>
      </c>
      <c r="I16" s="30">
        <v>0</v>
      </c>
      <c r="J16" s="31">
        <v>395</v>
      </c>
      <c r="K16" s="32">
        <v>4089</v>
      </c>
      <c r="L16" s="33" t="s">
        <v>50</v>
      </c>
      <c r="M16" s="34">
        <v>0</v>
      </c>
      <c r="N16" s="34">
        <v>0</v>
      </c>
      <c r="O16" s="34">
        <v>1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</v>
      </c>
      <c r="V16" s="36">
        <f t="shared" si="1"/>
        <v>46500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99C15441-89B0-4ABA-9DC1-E52D7086A573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OR($D9&gt;2023,AND($D9&lt;2023,$D9&lt;&gt;""))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CA8706E4-D3F0-4FA0-8D16-25F0424A0518}">
      <formula1>"N/A, FMR, Actual Rent"</formula1>
    </dataValidation>
    <dataValidation type="list" allowBlank="1" showInputMessage="1" showErrorMessage="1" sqref="E9:E26" xr:uid="{39B3D63B-F9FF-4070-99F8-974EFCE2B53C}">
      <formula1>"PH, TH, Joint TH &amp; PH-RRH, HMIS, SSO, TRA, PRA, SRA, S+C/SRO"</formula1>
    </dataValidation>
    <dataValidation allowBlank="1" showErrorMessage="1" sqref="A8:V8" xr:uid="{B6016960-C80C-44DD-BE49-9CFEA123DD5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2022-06-30T21:51:53Z</dcterms:created>
  <dcterms:modified xsi:type="dcterms:W3CDTF">2022-08-17T21:56:20Z</dcterms:modified>
</cp:coreProperties>
</file>