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N-500\"/>
    </mc:Choice>
  </mc:AlternateContent>
  <xr:revisionPtr revIDLastSave="0" documentId="13_ncr:1_{2FF084A4-0251-404E-B826-7C969209CF09}" xr6:coauthVersionLast="47" xr6:coauthVersionMax="47" xr10:uidLastSave="{00000000-0000-0000-0000-000000000000}"/>
  <bookViews>
    <workbookView xWindow="-108" yWindow="-108" windowWidth="27288" windowHeight="17544" xr2:uid="{13A1EA17-D689-4AE5-B91F-63A103C1734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<sst xmlns="http://schemas.openxmlformats.org/spreadsheetml/2006/main" count="90" uniqueCount="65">
  <si>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</si>
  <si>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</si>
  <si>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</si>
  <si>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</si>
  <si>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</si>
  <si>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</si>
  <si>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</si>
  <si>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</si>
  <si>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</si>
  <si>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</si>
  <si>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</si>
  <si>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</si>
  <si>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</si>
  <si>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</si>
  <si>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</si>
  <si>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</si>
  <si>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</si>
  <si>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</si>
  <si>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</si>
  <si>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</si>
  <si>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</si>
  <si>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</si>
  <si>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</si>
  <si>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</si>
  <si>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</si>
  <si>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</si>
  <si>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</si>
  <si>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</si>
  <si>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</si>
  <si>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</si>
  <si>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TN-502</t>
  </si>
  <si>
    <t>Knoxville-Knox County Community Action Committee</t>
  </si>
  <si>
    <t>Elizabeth Homes</t>
  </si>
  <si>
    <t>TN0034L4J022114</t>
  </si>
  <si>
    <t>PH</t>
  </si>
  <si>
    <t/>
  </si>
  <si>
    <t>Knoxville</t>
  </si>
  <si>
    <t>Knoxville/Knox County CoC</t>
  </si>
  <si>
    <t>Helen Ross McNabb Center</t>
  </si>
  <si>
    <t>Renewal Project Application FY2021</t>
  </si>
  <si>
    <t>TN0036L4J022114</t>
  </si>
  <si>
    <t>The University of Tennessee</t>
  </si>
  <si>
    <t>UT KnoxHMIS</t>
  </si>
  <si>
    <t>TN0037L4J022114</t>
  </si>
  <si>
    <t>Volunteer Ministry Center, Inc.</t>
  </si>
  <si>
    <t>Caswell Manor - Formerly Parkridge Harbor FY 2021</t>
  </si>
  <si>
    <t>TN0039L4J022114</t>
  </si>
  <si>
    <t>REACH</t>
  </si>
  <si>
    <t>TN0042L4J022114</t>
  </si>
  <si>
    <t>SSO</t>
  </si>
  <si>
    <t>Southeastern Housing Foundation II, Inc.</t>
  </si>
  <si>
    <t>Flenniken Housing</t>
  </si>
  <si>
    <t>TN0127L4J022110</t>
  </si>
  <si>
    <t>Minvilla Manor FY 2021 VMC</t>
  </si>
  <si>
    <t>TN0148L4J022112</t>
  </si>
  <si>
    <t>Homeward Bound Families in Need Rapid Rehousing Program</t>
  </si>
  <si>
    <t>TN0227L4J022108</t>
  </si>
  <si>
    <t>The Salvation Army, A Georgia Corporation</t>
  </si>
  <si>
    <t>TN - 502 - Operation Bootstrap Transitional Housing - Rapid Rehousing Program</t>
  </si>
  <si>
    <t>TN0286L4J022104</t>
  </si>
  <si>
    <t>Joint TH &amp; PH-RRH</t>
  </si>
  <si>
    <t>FMR</t>
  </si>
  <si>
    <t>FY 2021 Caswell Manor - Transitional from RRH</t>
  </si>
  <si>
    <t>TN0367T4J022100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</si>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</sst>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91EA-0EA8-4F8E-93C2-BFE1ACDEDD0A}">
  <sheetPr codeName="Sheet328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e">
        <v>#N/A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1474219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85860</v>
      </c>
      <c r="H9" s="31">
        <v>51423</v>
      </c>
      <c r="I9" s="31">
        <v>0</v>
      </c>
      <c r="J9" s="31">
        <v>0</v>
      </c>
      <c r="K9" s="32">
        <v>0</v>
      </c>
      <c r="L9" s="33" t="s">
        <v>64</v>
      </c>
      <c r="M9" s="34">
        <v>0</v>
      </c>
      <c r="N9" s="34">
        <v>0</v>
      </c>
      <c r="O9" s="34">
        <v>0</v>
      </c>
      <c r="P9" s="34">
        <v>3</v>
      </c>
      <c r="Q9" s="34">
        <v>6</v>
      </c>
      <c r="R9" s="34">
        <v>0</v>
      </c>
      <c r="S9" s="34">
        <v>0</v>
      </c>
      <c r="T9" s="34">
        <v>0</v>
      </c>
      <c r="U9" s="35">
        <f t="shared" ref="U9:U28" si="0">SUM(M9:T9)</f>
        <v>9</v>
      </c>
      <c r="V9" s="36">
        <f t="shared" ref="V9:V28" si="1">SUM(F9:K9)</f>
        <v>137283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73969</v>
      </c>
      <c r="I10" s="31">
        <v>311950</v>
      </c>
      <c r="J10" s="31">
        <v>0</v>
      </c>
      <c r="K10" s="32">
        <v>33879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419798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132282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132282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0</v>
      </c>
      <c r="H12" s="31">
        <v>23821</v>
      </c>
      <c r="I12" s="31">
        <v>64891</v>
      </c>
      <c r="J12" s="31">
        <v>0</v>
      </c>
      <c r="K12" s="32">
        <v>3391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92103</v>
      </c>
    </row>
    <row r="13" spans="1:22" x14ac:dyDescent="0.3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49</v>
      </c>
      <c r="F13" s="30">
        <v>0</v>
      </c>
      <c r="G13" s="31">
        <v>0</v>
      </c>
      <c r="H13" s="31">
        <v>104580</v>
      </c>
      <c r="I13" s="31">
        <v>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104580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1">
        <v>0</v>
      </c>
      <c r="H14" s="31">
        <v>0</v>
      </c>
      <c r="I14" s="31">
        <v>85695</v>
      </c>
      <c r="J14" s="31">
        <v>0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85695</v>
      </c>
    </row>
    <row r="15" spans="1:22" x14ac:dyDescent="0.3">
      <c r="A15" s="27" t="s">
        <v>44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1">
        <v>0</v>
      </c>
      <c r="H15" s="31">
        <v>0</v>
      </c>
      <c r="I15" s="31">
        <v>74204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74204</v>
      </c>
    </row>
    <row r="16" spans="1:22" x14ac:dyDescent="0.3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13824</v>
      </c>
      <c r="H16" s="31">
        <v>219918</v>
      </c>
      <c r="I16" s="31">
        <v>0</v>
      </c>
      <c r="J16" s="31">
        <v>0</v>
      </c>
      <c r="K16" s="32">
        <v>0</v>
      </c>
      <c r="L16" s="33" t="s">
        <v>64</v>
      </c>
      <c r="M16" s="34">
        <v>0</v>
      </c>
      <c r="N16" s="34">
        <v>0</v>
      </c>
      <c r="O16" s="34">
        <v>0</v>
      </c>
      <c r="P16" s="34">
        <v>10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14</v>
      </c>
      <c r="V16" s="36">
        <f t="shared" si="1"/>
        <v>233742</v>
      </c>
    </row>
    <row r="17" spans="1:22" x14ac:dyDescent="0.3">
      <c r="A17" s="27" t="s">
        <v>57</v>
      </c>
      <c r="B17" s="27" t="s">
        <v>58</v>
      </c>
      <c r="C17" s="28" t="s">
        <v>59</v>
      </c>
      <c r="D17" s="28">
        <v>2023</v>
      </c>
      <c r="E17" s="29" t="s">
        <v>60</v>
      </c>
      <c r="F17" s="30">
        <v>0</v>
      </c>
      <c r="G17" s="31">
        <v>28800</v>
      </c>
      <c r="H17" s="31">
        <v>112132</v>
      </c>
      <c r="I17" s="31">
        <v>0</v>
      </c>
      <c r="J17" s="31">
        <v>0</v>
      </c>
      <c r="K17" s="32">
        <v>13600</v>
      </c>
      <c r="L17" s="33" t="s">
        <v>61</v>
      </c>
      <c r="M17" s="34">
        <v>0</v>
      </c>
      <c r="N17" s="34">
        <v>0</v>
      </c>
      <c r="O17" s="34">
        <v>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154532</v>
      </c>
    </row>
    <row r="18" spans="1:22" x14ac:dyDescent="0.3">
      <c r="A18" s="27" t="s">
        <v>44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1">
        <v>0</v>
      </c>
      <c r="H18" s="31">
        <v>40000</v>
      </c>
      <c r="I18" s="31">
        <v>0</v>
      </c>
      <c r="J18" s="31">
        <v>0</v>
      </c>
      <c r="K18" s="32">
        <v>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40000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334B91EA-0EA8-4F8E-93C2-BFE1ACDEDD0A}"/>
  <conditionalFormatting sqref="D9:D28">
    <cfRule type="expression" dxfId="3" priority="4">
      <formula>OR($D9&gt;2023,AND($D9&lt;2023,$D9&lt;&gt;""))</formula>
    </cfRule>
  </conditionalFormatting>
  <conditionalFormatting sqref="V9:V28">
    <cfRule type="cellIs" dxfId="2" priority="3" operator="lessThan">
      <formula>0</formula>
    </cfRule>
  </conditionalFormatting>
  <conditionalFormatting sqref="V9:V28">
    <cfRule type="expression" dxfId="1" priority="1">
      <formula>#REF!&lt;0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F4E876E1-44B7-4A43-A2F7-1D7A1D39EE73}">
      <formula1>"N/A, FMR, Actual Rent"</formula1>
    </dataValidation>
    <dataValidation type="list" allowBlank="1" showInputMessage="1" showErrorMessage="1" sqref="E9:E28" xr:uid="{A55DEE1C-DFCB-492E-91A7-775D28E376C5}">
      <formula1>"PH, TH, Joint TH &amp; PH-RRH, HMIS, SSO, TRA, PRA, SRA, S+C/SRO"</formula1>
    </dataValidation>
    <dataValidation allowBlank="1" showErrorMessage="1" sqref="A8:V8" xr:uid="{19F9344C-89DE-40D4-AEB9-058A5857425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2022-05-30T18:25:51Z</dcterms:created>
  <dcterms:modified xsi:type="dcterms:W3CDTF">2022-06-06T20:35:16Z</dcterms:modified>
</cp:coreProperties>
</file>