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TN-500\"/>
    </mc:Choice>
  </mc:AlternateContent>
  <xr:revisionPtr revIDLastSave="0" documentId="13_ncr:1_{C6AF01F5-4631-4267-993F-EE6DD8815712}" xr6:coauthVersionLast="47" xr6:coauthVersionMax="47" xr10:uidLastSave="{00000000-0000-0000-0000-000000000000}"/>
  <bookViews>
    <workbookView xWindow="-108" yWindow="-108" windowWidth="27288" windowHeight="17544" xr2:uid="{BD5BB42D-0DC5-461B-8E5F-F932563D428B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<sst xmlns="http://schemas.openxmlformats.org/spreadsheetml/2006/main" count="83" uniqueCount="62">
  <si>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</si>
  <si>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</si>
  <si>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</si>
  <si>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</si>
  <si>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</si>
  <si>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</si>
  <si>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</si>
  <si>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</si>
  <si>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</si>
  <si>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</si>
  <si>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</si>
  <si>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</si>
  <si>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</si>
  <si>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</si>
  <si>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</si>
  <si>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</si>
  <si>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</si>
  <si>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</si>
  <si>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</si>
  <si>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</si>
  <si>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</si>
  <si>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</si>
  <si>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</si>
  <si>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</si>
  <si>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</si>
  <si>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</si>
  <si>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</si>
  <si>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</si>
  <si>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</si>
  <si>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</si>
  <si>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TN-500</t>
  </si>
  <si>
    <t>Chattanooga Homeless Coalition</t>
  </si>
  <si>
    <t>2021 HMIS</t>
  </si>
  <si>
    <t>TN0006L4J002114</t>
  </si>
  <si>
    <t/>
  </si>
  <si>
    <t>Knoxville</t>
  </si>
  <si>
    <t>Chattanooga/Southeast Tennessee CoC</t>
  </si>
  <si>
    <t>Chattanooga Regional Homeless Coalition</t>
  </si>
  <si>
    <t>SOUTHEAST TENNESSEE HUMAN RESOURCE AGENCY</t>
  </si>
  <si>
    <t>SETHRA PSH</t>
  </si>
  <si>
    <t>TN0011L4J002114</t>
  </si>
  <si>
    <t>PH</t>
  </si>
  <si>
    <t>FMR</t>
  </si>
  <si>
    <t>AIM Housing, Inc.</t>
  </si>
  <si>
    <t>AIM Family Housing renewal FY2021</t>
  </si>
  <si>
    <t>TN0158L4J002109</t>
  </si>
  <si>
    <t>Volunteer Behavioral Health Care System</t>
  </si>
  <si>
    <t>Hamilton PSH Renewal 2021</t>
  </si>
  <si>
    <t>TN0188L4J002110</t>
  </si>
  <si>
    <t>2021 CES</t>
  </si>
  <si>
    <t>TN0258L4J002105</t>
  </si>
  <si>
    <t>SSO</t>
  </si>
  <si>
    <t>Chattanooga Church Ministries Inc.</t>
  </si>
  <si>
    <t>RENEWAL PSH GY:22-23 written in 21</t>
  </si>
  <si>
    <t>TN0299L4J002103</t>
  </si>
  <si>
    <t>500 CoC RRH app Renewal 2021</t>
  </si>
  <si>
    <t>TN0341L4J002102</t>
  </si>
  <si>
    <t>500 CoC RRH Hamilton New App 2021</t>
  </si>
  <si>
    <t>TN0359L4J002100</t>
  </si>
  <si>
    <t>City of Chattanooga</t>
  </si>
  <si>
    <t>CoC Rapid Rehousing 2021</t>
  </si>
  <si>
    <t>TN0361L4J002100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</si>
</sst>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10E8D-4052-4493-BDBF-6895AC01A7CA}">
  <sheetPr codeName="Sheet326">
    <pageSetUpPr fitToPage="1"/>
  </sheetPr>
  <dimension ref="A1:V2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2645421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179583</v>
      </c>
      <c r="K9" s="32">
        <v>17761</v>
      </c>
      <c r="L9" s="33" t="s">
        <v>34</v>
      </c>
      <c r="M9" s="34"/>
      <c r="N9" s="34"/>
      <c r="O9" s="34"/>
      <c r="P9" s="34"/>
      <c r="Q9" s="34"/>
      <c r="R9" s="34"/>
      <c r="S9" s="34"/>
      <c r="T9" s="34" t="s">
        <v>34</v>
      </c>
      <c r="U9" s="35">
        <f t="shared" ref="U9:U27" si="0">SUM(M9:T9)</f>
        <v>0</v>
      </c>
      <c r="V9" s="36">
        <f t="shared" ref="V9:V27" si="1">SUM(F9:K9)</f>
        <v>197344</v>
      </c>
    </row>
    <row r="10" spans="1:22" x14ac:dyDescent="0.3">
      <c r="A10" s="27" t="s">
        <v>38</v>
      </c>
      <c r="B10" s="27" t="s">
        <v>39</v>
      </c>
      <c r="C10" s="28" t="s">
        <v>40</v>
      </c>
      <c r="D10" s="28">
        <v>2023</v>
      </c>
      <c r="E10" s="29" t="s">
        <v>41</v>
      </c>
      <c r="F10" s="30">
        <v>0</v>
      </c>
      <c r="G10" s="31">
        <v>876120</v>
      </c>
      <c r="H10" s="31">
        <v>48912</v>
      </c>
      <c r="I10" s="31">
        <v>0</v>
      </c>
      <c r="J10" s="31">
        <v>0</v>
      </c>
      <c r="K10" s="32">
        <v>34464</v>
      </c>
      <c r="L10" s="33" t="s">
        <v>42</v>
      </c>
      <c r="M10" s="34">
        <v>0</v>
      </c>
      <c r="N10" s="34">
        <v>0</v>
      </c>
      <c r="O10" s="34">
        <v>40</v>
      </c>
      <c r="P10" s="34">
        <v>29</v>
      </c>
      <c r="Q10" s="34">
        <v>15</v>
      </c>
      <c r="R10" s="34">
        <v>3</v>
      </c>
      <c r="S10" s="34">
        <v>0</v>
      </c>
      <c r="T10" s="34">
        <v>0</v>
      </c>
      <c r="U10" s="35">
        <f t="shared" si="0"/>
        <v>87</v>
      </c>
      <c r="V10" s="36">
        <f t="shared" si="1"/>
        <v>959496</v>
      </c>
    </row>
    <row r="11" spans="1:22" x14ac:dyDescent="0.3">
      <c r="A11" s="27" t="s">
        <v>43</v>
      </c>
      <c r="B11" s="27" t="s">
        <v>44</v>
      </c>
      <c r="C11" s="28" t="s">
        <v>45</v>
      </c>
      <c r="D11" s="28">
        <v>2023</v>
      </c>
      <c r="E11" s="29" t="s">
        <v>41</v>
      </c>
      <c r="F11" s="30">
        <v>0</v>
      </c>
      <c r="G11" s="31">
        <v>0</v>
      </c>
      <c r="H11" s="31">
        <v>14480</v>
      </c>
      <c r="I11" s="31">
        <v>17226</v>
      </c>
      <c r="J11" s="31">
        <v>0</v>
      </c>
      <c r="K11" s="32">
        <v>2991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 t="s">
        <v>34</v>
      </c>
      <c r="U11" s="35">
        <f t="shared" si="0"/>
        <v>0</v>
      </c>
      <c r="V11" s="36">
        <f t="shared" si="1"/>
        <v>34697</v>
      </c>
    </row>
    <row r="12" spans="1:22" x14ac:dyDescent="0.3">
      <c r="A12" s="27" t="s">
        <v>46</v>
      </c>
      <c r="B12" s="27" t="s">
        <v>47</v>
      </c>
      <c r="C12" s="28" t="s">
        <v>48</v>
      </c>
      <c r="D12" s="28">
        <v>2023</v>
      </c>
      <c r="E12" s="29" t="s">
        <v>41</v>
      </c>
      <c r="F12" s="30">
        <v>99794</v>
      </c>
      <c r="G12" s="31">
        <v>0</v>
      </c>
      <c r="H12" s="31">
        <v>29211</v>
      </c>
      <c r="I12" s="31">
        <v>73914</v>
      </c>
      <c r="J12" s="31">
        <v>0</v>
      </c>
      <c r="K12" s="32">
        <v>10615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 t="s">
        <v>34</v>
      </c>
      <c r="U12" s="35">
        <f t="shared" si="0"/>
        <v>0</v>
      </c>
      <c r="V12" s="36">
        <f t="shared" si="1"/>
        <v>213534</v>
      </c>
    </row>
    <row r="13" spans="1:22" x14ac:dyDescent="0.3">
      <c r="A13" s="27" t="s">
        <v>31</v>
      </c>
      <c r="B13" s="27" t="s">
        <v>49</v>
      </c>
      <c r="C13" s="28" t="s">
        <v>50</v>
      </c>
      <c r="D13" s="28">
        <v>2023</v>
      </c>
      <c r="E13" s="29" t="s">
        <v>51</v>
      </c>
      <c r="F13" s="30">
        <v>0</v>
      </c>
      <c r="G13" s="31">
        <v>0</v>
      </c>
      <c r="H13" s="31">
        <v>25000</v>
      </c>
      <c r="I13" s="31">
        <v>0</v>
      </c>
      <c r="J13" s="31">
        <v>10398</v>
      </c>
      <c r="K13" s="32">
        <v>3377</v>
      </c>
      <c r="L13" s="33" t="s">
        <v>34</v>
      </c>
      <c r="M13" s="34"/>
      <c r="N13" s="34"/>
      <c r="O13" s="34"/>
      <c r="P13" s="34"/>
      <c r="Q13" s="34"/>
      <c r="R13" s="34"/>
      <c r="S13" s="34"/>
      <c r="T13" s="34" t="s">
        <v>34</v>
      </c>
      <c r="U13" s="35">
        <f t="shared" si="0"/>
        <v>0</v>
      </c>
      <c r="V13" s="36">
        <f t="shared" si="1"/>
        <v>38775</v>
      </c>
    </row>
    <row r="14" spans="1:22" x14ac:dyDescent="0.3">
      <c r="A14" s="27" t="s">
        <v>52</v>
      </c>
      <c r="B14" s="27" t="s">
        <v>53</v>
      </c>
      <c r="C14" s="28" t="s">
        <v>54</v>
      </c>
      <c r="D14" s="28">
        <v>2023</v>
      </c>
      <c r="E14" s="29" t="s">
        <v>41</v>
      </c>
      <c r="F14" s="30">
        <v>0</v>
      </c>
      <c r="G14" s="31">
        <v>29508</v>
      </c>
      <c r="H14" s="31">
        <v>248150</v>
      </c>
      <c r="I14" s="31">
        <v>47969</v>
      </c>
      <c r="J14" s="31">
        <v>22000</v>
      </c>
      <c r="K14" s="32">
        <v>22290</v>
      </c>
      <c r="L14" s="33" t="s">
        <v>42</v>
      </c>
      <c r="M14" s="34">
        <v>1</v>
      </c>
      <c r="N14" s="34">
        <v>1</v>
      </c>
      <c r="O14" s="34">
        <v>1</v>
      </c>
      <c r="P14" s="34">
        <v>1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4</v>
      </c>
      <c r="V14" s="36">
        <f t="shared" si="1"/>
        <v>369917</v>
      </c>
    </row>
    <row r="15" spans="1:22" x14ac:dyDescent="0.3">
      <c r="A15" s="27" t="s">
        <v>46</v>
      </c>
      <c r="B15" s="27" t="s">
        <v>55</v>
      </c>
      <c r="C15" s="28" t="s">
        <v>56</v>
      </c>
      <c r="D15" s="28">
        <v>2023</v>
      </c>
      <c r="E15" s="29" t="s">
        <v>41</v>
      </c>
      <c r="F15" s="30">
        <v>0</v>
      </c>
      <c r="G15" s="31">
        <v>134028</v>
      </c>
      <c r="H15" s="31">
        <v>70966</v>
      </c>
      <c r="I15" s="31">
        <v>0</v>
      </c>
      <c r="J15" s="31">
        <v>19050</v>
      </c>
      <c r="K15" s="32">
        <v>12573</v>
      </c>
      <c r="L15" s="33" t="s">
        <v>42</v>
      </c>
      <c r="M15" s="34">
        <v>0</v>
      </c>
      <c r="N15" s="34">
        <v>0</v>
      </c>
      <c r="O15" s="34">
        <v>4</v>
      </c>
      <c r="P15" s="34">
        <v>9</v>
      </c>
      <c r="Q15" s="34">
        <v>3</v>
      </c>
      <c r="R15" s="34">
        <v>0</v>
      </c>
      <c r="S15" s="34">
        <v>0</v>
      </c>
      <c r="T15" s="34">
        <v>0</v>
      </c>
      <c r="U15" s="35">
        <f t="shared" si="0"/>
        <v>16</v>
      </c>
      <c r="V15" s="36">
        <f t="shared" si="1"/>
        <v>236617</v>
      </c>
    </row>
    <row r="16" spans="1:22" x14ac:dyDescent="0.3">
      <c r="A16" s="27" t="s">
        <v>46</v>
      </c>
      <c r="B16" s="27" t="s">
        <v>57</v>
      </c>
      <c r="C16" s="28" t="s">
        <v>58</v>
      </c>
      <c r="D16" s="28">
        <v>2023</v>
      </c>
      <c r="E16" s="29" t="s">
        <v>41</v>
      </c>
      <c r="F16" s="30">
        <v>0</v>
      </c>
      <c r="G16" s="31">
        <v>120828</v>
      </c>
      <c r="H16" s="31">
        <v>80480</v>
      </c>
      <c r="I16" s="31">
        <v>0</v>
      </c>
      <c r="J16" s="31">
        <v>23000</v>
      </c>
      <c r="K16" s="32">
        <v>21693</v>
      </c>
      <c r="L16" s="33" t="s">
        <v>42</v>
      </c>
      <c r="M16" s="34">
        <v>0</v>
      </c>
      <c r="N16" s="34">
        <v>0</v>
      </c>
      <c r="O16" s="34">
        <v>10</v>
      </c>
      <c r="P16" s="34">
        <v>3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13</v>
      </c>
      <c r="V16" s="36">
        <f t="shared" si="1"/>
        <v>246001</v>
      </c>
    </row>
    <row r="17" spans="1:22" x14ac:dyDescent="0.3">
      <c r="A17" s="27" t="s">
        <v>59</v>
      </c>
      <c r="B17" s="27" t="s">
        <v>60</v>
      </c>
      <c r="C17" s="28" t="s">
        <v>61</v>
      </c>
      <c r="D17" s="28">
        <v>2023</v>
      </c>
      <c r="E17" s="29" t="s">
        <v>41</v>
      </c>
      <c r="F17" s="30">
        <v>0</v>
      </c>
      <c r="G17" s="31">
        <v>284040</v>
      </c>
      <c r="H17" s="31">
        <v>65000</v>
      </c>
      <c r="I17" s="31">
        <v>0</v>
      </c>
      <c r="J17" s="31">
        <v>0</v>
      </c>
      <c r="K17" s="32">
        <v>0</v>
      </c>
      <c r="L17" s="33" t="s">
        <v>42</v>
      </c>
      <c r="M17" s="34">
        <v>0</v>
      </c>
      <c r="N17" s="34">
        <v>0</v>
      </c>
      <c r="O17" s="34">
        <v>20</v>
      </c>
      <c r="P17" s="34">
        <v>10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30</v>
      </c>
      <c r="V17" s="36">
        <f t="shared" si="1"/>
        <v>349040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</sheetData>
  <autoFilter ref="A8:V8" xr:uid="{0AC10E8D-4052-4493-BDBF-6895AC01A7CA}"/>
  <conditionalFormatting sqref="D9:D27">
    <cfRule type="expression" dxfId="3" priority="4">
      <formula>OR($D9&gt;2023,AND($D9&lt;2023,$D9&lt;&gt;""))</formula>
    </cfRule>
  </conditionalFormatting>
  <conditionalFormatting sqref="V9:V27">
    <cfRule type="cellIs" dxfId="2" priority="3" operator="lessThan">
      <formula>0</formula>
    </cfRule>
  </conditionalFormatting>
  <conditionalFormatting sqref="V9:V27">
    <cfRule type="expression" dxfId="1" priority="1">
      <formula>#REF!&lt;0</formula>
    </cfRule>
  </conditionalFormatting>
  <conditionalFormatting sqref="C9:C27">
    <cfRule type="expression" dxfId="0" priority="5">
      <formula>(#REF!&gt;1)</formula>
    </cfRule>
  </conditionalFormatting>
  <dataValidations count="3">
    <dataValidation type="list" allowBlank="1" showInputMessage="1" showErrorMessage="1" sqref="L9:L27" xr:uid="{1D1A64C2-08C6-4267-AD3A-C5E798D44C35}">
      <formula1>"N/A, FMR, Actual Rent"</formula1>
    </dataValidation>
    <dataValidation type="list" allowBlank="1" showInputMessage="1" showErrorMessage="1" sqref="E9:E27" xr:uid="{B478670A-447D-4635-950C-63F979A86C39}">
      <formula1>"PH, TH, Joint TH &amp; PH-RRH, HMIS, SSO, TRA, PRA, SRA, S+C/SRO"</formula1>
    </dataValidation>
    <dataValidation allowBlank="1" showErrorMessage="1" sqref="A8:V8" xr:uid="{F5D57337-5E62-4941-8580-4A6BEE300F1A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2022-05-30T18:25:52Z</dcterms:created>
  <dcterms:modified xsi:type="dcterms:W3CDTF">2022-06-06T20:35:15Z</dcterms:modified>
</cp:coreProperties>
</file>