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ED6EE3D7-5CC2-4AE0-B49A-2F91FD48EC8E}" xr6:coauthVersionLast="47" xr6:coauthVersionMax="47" xr10:uidLastSave="{00000000-0000-0000-0000-000000000000}"/>
  <bookViews>
    <workbookView xWindow="-98" yWindow="-98" windowWidth="25846" windowHeight="14941" xr2:uid="{E965B2B8-F5CA-4DF8-9421-A24CF8B25B63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9" i="1" l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<sst xmlns="http://schemas.openxmlformats.org/spreadsheetml/2006/main" count="95" uniqueCount="61">
  <si>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</si>
  <si>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</si>
  <si>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</si>
  <si>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</si>
  <si>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</si>
  <si>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</si>
  <si>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</si>
  <si>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</si>
  <si>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</si>
  <si>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</si>
  <si>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</si>
  <si>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</si>
  <si>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</si>
  <si>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</si>
  <si>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</si>
  <si>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</si>
  <si>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</si>
  <si>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</si>
  <si>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</si>
  <si>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</si>
  <si>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</si>
  <si>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</si>
  <si>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</si>
  <si>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</si>
  <si>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</si>
  <si>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</si>
  <si>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</si>
  <si>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</si>
  <si>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</si>
  <si>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</si>
  <si>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OR-500</t>
  </si>
  <si>
    <t>St. Vincent de Paul Society of Lane County, Inc.</t>
  </si>
  <si>
    <t>Connections</t>
  </si>
  <si>
    <t>OR0003L0E002114</t>
  </si>
  <si>
    <t>PH</t>
  </si>
  <si>
    <t/>
  </si>
  <si>
    <t>Portland</t>
  </si>
  <si>
    <t>Eugene, Springfield/Lane County CoC</t>
  </si>
  <si>
    <t>Lane County</t>
  </si>
  <si>
    <t>Emerald Options</t>
  </si>
  <si>
    <t>OR0006L0E002114</t>
  </si>
  <si>
    <t>LIFT</t>
  </si>
  <si>
    <t>OR0009L0E002114</t>
  </si>
  <si>
    <t>McKenzie Rapid Re-housing Project</t>
  </si>
  <si>
    <t>OR0010L0E002114</t>
  </si>
  <si>
    <t>Shankle MLK</t>
  </si>
  <si>
    <t>OR0012L0E002114</t>
  </si>
  <si>
    <t>Homes for Good</t>
  </si>
  <si>
    <t>Consolidated SPC/Madrone</t>
  </si>
  <si>
    <t>OR0014L0E002114</t>
  </si>
  <si>
    <t>VetLIFT</t>
  </si>
  <si>
    <t>OR0015L0E002114</t>
  </si>
  <si>
    <t>LANE Homeless Management Information System</t>
  </si>
  <si>
    <t>OR0133L0E002111</t>
  </si>
  <si>
    <t>Camas Permanent Housing Project</t>
  </si>
  <si>
    <t>OR0190L0E002108</t>
  </si>
  <si>
    <t>Sahalie Permanent Housing Project</t>
  </si>
  <si>
    <t>OR0240L0E002104</t>
  </si>
  <si>
    <t>The Nel PSH</t>
  </si>
  <si>
    <t>OR0313L0E002100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</si>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</sst>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48B65-EA27-4278-A787-F5FFDAED430B}">
  <sheetPr codeName="Sheet293">
    <pageSetUpPr fitToPage="1"/>
  </sheetPr>
  <dimension ref="A1:V29"/>
  <sheetViews>
    <sheetView tabSelected="1" zoomScaleNormal="100" workbookViewId="0">
      <pane ySplit="8" topLeftCell="A9" activePane="bottomLeft" state="frozen"/>
      <selection pane="bottomLeft"/>
    </sheetView>
  </sheetViews>
  <sheetFormatPr defaultColWidth="8.8632812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4017560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0">
        <v>97032</v>
      </c>
      <c r="H9" s="30">
        <v>138012</v>
      </c>
      <c r="I9" s="30">
        <v>0</v>
      </c>
      <c r="J9" s="31">
        <v>0</v>
      </c>
      <c r="K9" s="32">
        <v>8040</v>
      </c>
      <c r="L9" s="33" t="s">
        <v>60</v>
      </c>
      <c r="M9" s="34">
        <v>0</v>
      </c>
      <c r="N9" s="34">
        <v>0</v>
      </c>
      <c r="O9" s="34">
        <v>0</v>
      </c>
      <c r="P9" s="34">
        <v>17</v>
      </c>
      <c r="Q9" s="34">
        <v>4</v>
      </c>
      <c r="R9" s="34">
        <v>0</v>
      </c>
      <c r="S9" s="34">
        <v>0</v>
      </c>
      <c r="T9" s="34">
        <v>0</v>
      </c>
      <c r="U9" s="35">
        <f t="shared" ref="U9:U29" si="0">SUM(M9:T9)</f>
        <v>21</v>
      </c>
      <c r="V9" s="36">
        <f t="shared" ref="V9:V29" si="1">SUM(F9:K9)</f>
        <v>243084</v>
      </c>
    </row>
    <row r="10" spans="1:22" x14ac:dyDescent="0.45">
      <c r="A10" s="27" t="s">
        <v>38</v>
      </c>
      <c r="B10" s="27" t="s">
        <v>39</v>
      </c>
      <c r="C10" s="28" t="s">
        <v>40</v>
      </c>
      <c r="D10" s="28">
        <v>2023</v>
      </c>
      <c r="E10" s="29" t="s">
        <v>34</v>
      </c>
      <c r="F10" s="30">
        <v>89675</v>
      </c>
      <c r="G10" s="30">
        <v>0</v>
      </c>
      <c r="H10" s="30">
        <v>98012</v>
      </c>
      <c r="I10" s="30">
        <v>20198</v>
      </c>
      <c r="J10" s="31">
        <v>0</v>
      </c>
      <c r="K10" s="32">
        <v>11600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219485</v>
      </c>
    </row>
    <row r="11" spans="1:22" x14ac:dyDescent="0.45">
      <c r="A11" s="27" t="s">
        <v>31</v>
      </c>
      <c r="B11" s="27" t="s">
        <v>41</v>
      </c>
      <c r="C11" s="28" t="s">
        <v>42</v>
      </c>
      <c r="D11" s="28">
        <v>2023</v>
      </c>
      <c r="E11" s="29" t="s">
        <v>34</v>
      </c>
      <c r="F11" s="30">
        <v>0</v>
      </c>
      <c r="G11" s="30">
        <v>156384</v>
      </c>
      <c r="H11" s="30">
        <v>140242</v>
      </c>
      <c r="I11" s="30">
        <v>0</v>
      </c>
      <c r="J11" s="31">
        <v>0</v>
      </c>
      <c r="K11" s="32">
        <v>14911</v>
      </c>
      <c r="L11" s="33" t="s">
        <v>60</v>
      </c>
      <c r="M11" s="34">
        <v>0</v>
      </c>
      <c r="N11" s="34">
        <v>0</v>
      </c>
      <c r="O11" s="34">
        <v>12</v>
      </c>
      <c r="P11" s="34">
        <v>6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18</v>
      </c>
      <c r="V11" s="36">
        <f t="shared" si="1"/>
        <v>311537</v>
      </c>
    </row>
    <row r="12" spans="1:22" x14ac:dyDescent="0.45">
      <c r="A12" s="27" t="s">
        <v>38</v>
      </c>
      <c r="B12" s="27" t="s">
        <v>43</v>
      </c>
      <c r="C12" s="28" t="s">
        <v>44</v>
      </c>
      <c r="D12" s="28">
        <v>2023</v>
      </c>
      <c r="E12" s="29" t="s">
        <v>34</v>
      </c>
      <c r="F12" s="30">
        <v>0</v>
      </c>
      <c r="G12" s="30">
        <v>533892</v>
      </c>
      <c r="H12" s="30">
        <v>237372</v>
      </c>
      <c r="I12" s="30">
        <v>0</v>
      </c>
      <c r="J12" s="31">
        <v>0</v>
      </c>
      <c r="K12" s="32">
        <v>38354</v>
      </c>
      <c r="L12" s="33" t="s">
        <v>60</v>
      </c>
      <c r="M12" s="34">
        <v>0</v>
      </c>
      <c r="N12" s="34">
        <v>1</v>
      </c>
      <c r="O12" s="34">
        <v>17</v>
      </c>
      <c r="P12" s="34">
        <v>31</v>
      </c>
      <c r="Q12" s="34">
        <v>1</v>
      </c>
      <c r="R12" s="34">
        <v>1</v>
      </c>
      <c r="S12" s="34">
        <v>0</v>
      </c>
      <c r="T12" s="34">
        <v>0</v>
      </c>
      <c r="U12" s="35">
        <f t="shared" si="0"/>
        <v>51</v>
      </c>
      <c r="V12" s="36">
        <f t="shared" si="1"/>
        <v>809618</v>
      </c>
    </row>
    <row r="13" spans="1:22" x14ac:dyDescent="0.45">
      <c r="A13" s="27" t="s">
        <v>38</v>
      </c>
      <c r="B13" s="27" t="s">
        <v>45</v>
      </c>
      <c r="C13" s="28" t="s">
        <v>46</v>
      </c>
      <c r="D13" s="28">
        <v>2023</v>
      </c>
      <c r="E13" s="29" t="s">
        <v>34</v>
      </c>
      <c r="F13" s="30">
        <v>88202</v>
      </c>
      <c r="G13" s="30">
        <v>0</v>
      </c>
      <c r="H13" s="30">
        <v>395492</v>
      </c>
      <c r="I13" s="30">
        <v>16345</v>
      </c>
      <c r="J13" s="31">
        <v>0</v>
      </c>
      <c r="K13" s="32">
        <v>41940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 t="s">
        <v>35</v>
      </c>
      <c r="U13" s="35">
        <f t="shared" si="0"/>
        <v>0</v>
      </c>
      <c r="V13" s="36">
        <f t="shared" si="1"/>
        <v>541979</v>
      </c>
    </row>
    <row r="14" spans="1:22" x14ac:dyDescent="0.45">
      <c r="A14" s="27" t="s">
        <v>47</v>
      </c>
      <c r="B14" s="27" t="s">
        <v>48</v>
      </c>
      <c r="C14" s="28" t="s">
        <v>49</v>
      </c>
      <c r="D14" s="28">
        <v>2023</v>
      </c>
      <c r="E14" s="29" t="s">
        <v>34</v>
      </c>
      <c r="F14" s="30">
        <v>0</v>
      </c>
      <c r="G14" s="30">
        <v>625000</v>
      </c>
      <c r="H14" s="30">
        <v>124786</v>
      </c>
      <c r="I14" s="30">
        <v>0</v>
      </c>
      <c r="J14" s="31">
        <v>0</v>
      </c>
      <c r="K14" s="32">
        <v>80000</v>
      </c>
      <c r="L14" s="33" t="s">
        <v>60</v>
      </c>
      <c r="M14" s="34">
        <v>0</v>
      </c>
      <c r="N14" s="34">
        <v>2</v>
      </c>
      <c r="O14" s="34">
        <v>46</v>
      </c>
      <c r="P14" s="34">
        <v>16</v>
      </c>
      <c r="Q14" s="34">
        <v>5</v>
      </c>
      <c r="R14" s="34">
        <v>4</v>
      </c>
      <c r="S14" s="34">
        <v>0</v>
      </c>
      <c r="T14" s="34">
        <v>0</v>
      </c>
      <c r="U14" s="35">
        <f t="shared" si="0"/>
        <v>73</v>
      </c>
      <c r="V14" s="36">
        <f t="shared" si="1"/>
        <v>829786</v>
      </c>
    </row>
    <row r="15" spans="1:22" x14ac:dyDescent="0.45">
      <c r="A15" s="27" t="s">
        <v>31</v>
      </c>
      <c r="B15" s="27" t="s">
        <v>50</v>
      </c>
      <c r="C15" s="28" t="s">
        <v>51</v>
      </c>
      <c r="D15" s="28">
        <v>2023</v>
      </c>
      <c r="E15" s="29" t="s">
        <v>34</v>
      </c>
      <c r="F15" s="30">
        <v>0</v>
      </c>
      <c r="G15" s="30">
        <v>143424</v>
      </c>
      <c r="H15" s="30">
        <v>86124</v>
      </c>
      <c r="I15" s="30">
        <v>0</v>
      </c>
      <c r="J15" s="31">
        <v>0</v>
      </c>
      <c r="K15" s="32">
        <v>11457</v>
      </c>
      <c r="L15" s="33" t="s">
        <v>60</v>
      </c>
      <c r="M15" s="34">
        <v>0</v>
      </c>
      <c r="N15" s="34">
        <v>0</v>
      </c>
      <c r="O15" s="34">
        <v>18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18</v>
      </c>
      <c r="V15" s="36">
        <f t="shared" si="1"/>
        <v>241005</v>
      </c>
    </row>
    <row r="16" spans="1:22" x14ac:dyDescent="0.45">
      <c r="A16" s="27" t="s">
        <v>38</v>
      </c>
      <c r="B16" s="27" t="s">
        <v>52</v>
      </c>
      <c r="C16" s="28" t="s">
        <v>53</v>
      </c>
      <c r="D16" s="28">
        <v>2023</v>
      </c>
      <c r="E16" s="29" t="s">
        <v>17</v>
      </c>
      <c r="F16" s="30">
        <v>0</v>
      </c>
      <c r="G16" s="30">
        <v>0</v>
      </c>
      <c r="H16" s="30">
        <v>0</v>
      </c>
      <c r="I16" s="30">
        <v>0</v>
      </c>
      <c r="J16" s="31">
        <v>132316</v>
      </c>
      <c r="K16" s="32">
        <v>3679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 t="s">
        <v>35</v>
      </c>
      <c r="U16" s="35">
        <f t="shared" si="0"/>
        <v>0</v>
      </c>
      <c r="V16" s="36">
        <f t="shared" si="1"/>
        <v>135995</v>
      </c>
    </row>
    <row r="17" spans="1:22" x14ac:dyDescent="0.45">
      <c r="A17" s="27" t="s">
        <v>38</v>
      </c>
      <c r="B17" s="27" t="s">
        <v>54</v>
      </c>
      <c r="C17" s="28" t="s">
        <v>55</v>
      </c>
      <c r="D17" s="28">
        <v>2023</v>
      </c>
      <c r="E17" s="29" t="s">
        <v>34</v>
      </c>
      <c r="F17" s="30">
        <v>137945</v>
      </c>
      <c r="G17" s="30">
        <v>0</v>
      </c>
      <c r="H17" s="30">
        <v>46934</v>
      </c>
      <c r="I17" s="30">
        <v>16884</v>
      </c>
      <c r="J17" s="31">
        <v>0</v>
      </c>
      <c r="K17" s="32">
        <v>11047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 t="s">
        <v>35</v>
      </c>
      <c r="U17" s="35">
        <f t="shared" si="0"/>
        <v>0</v>
      </c>
      <c r="V17" s="36">
        <f t="shared" si="1"/>
        <v>212810</v>
      </c>
    </row>
    <row r="18" spans="1:22" x14ac:dyDescent="0.45">
      <c r="A18" s="27" t="s">
        <v>38</v>
      </c>
      <c r="B18" s="27" t="s">
        <v>56</v>
      </c>
      <c r="C18" s="28" t="s">
        <v>57</v>
      </c>
      <c r="D18" s="28">
        <v>2023</v>
      </c>
      <c r="E18" s="29" t="s">
        <v>34</v>
      </c>
      <c r="F18" s="30">
        <v>131753</v>
      </c>
      <c r="G18" s="30">
        <v>0</v>
      </c>
      <c r="H18" s="30">
        <v>77110</v>
      </c>
      <c r="I18" s="30">
        <v>17284</v>
      </c>
      <c r="J18" s="31">
        <v>0</v>
      </c>
      <c r="K18" s="32">
        <v>13733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 t="s">
        <v>35</v>
      </c>
      <c r="U18" s="35">
        <f t="shared" si="0"/>
        <v>0</v>
      </c>
      <c r="V18" s="36">
        <f t="shared" si="1"/>
        <v>239880</v>
      </c>
    </row>
    <row r="19" spans="1:22" x14ac:dyDescent="0.45">
      <c r="A19" s="27" t="s">
        <v>38</v>
      </c>
      <c r="B19" s="27" t="s">
        <v>58</v>
      </c>
      <c r="C19" s="28" t="s">
        <v>59</v>
      </c>
      <c r="D19" s="28">
        <v>2023</v>
      </c>
      <c r="E19" s="29" t="s">
        <v>34</v>
      </c>
      <c r="F19" s="30">
        <v>0</v>
      </c>
      <c r="G19" s="30">
        <v>0</v>
      </c>
      <c r="H19" s="30">
        <v>211256</v>
      </c>
      <c r="I19" s="30">
        <v>0</v>
      </c>
      <c r="J19" s="31">
        <v>0</v>
      </c>
      <c r="K19" s="32">
        <v>21125</v>
      </c>
      <c r="L19" s="33" t="s">
        <v>35</v>
      </c>
      <c r="M19" s="34"/>
      <c r="N19" s="34"/>
      <c r="O19" s="34"/>
      <c r="P19" s="34"/>
      <c r="Q19" s="34"/>
      <c r="R19" s="34"/>
      <c r="S19" s="34"/>
      <c r="T19" s="34" t="s">
        <v>35</v>
      </c>
      <c r="U19" s="35">
        <f t="shared" si="0"/>
        <v>0</v>
      </c>
      <c r="V19" s="36">
        <f t="shared" si="1"/>
        <v>232381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</sheetData>
  <autoFilter ref="A8:V8" xr:uid="{B7D48B65-EA27-4278-A787-F5FFDAED430B}"/>
  <conditionalFormatting sqref="V9:V29">
    <cfRule type="cellIs" dxfId="3" priority="4" operator="lessThan">
      <formula>0</formula>
    </cfRule>
  </conditionalFormatting>
  <conditionalFormatting sqref="V9:V29">
    <cfRule type="expression" dxfId="2" priority="2">
      <formula>#REF!&lt;0</formula>
    </cfRule>
  </conditionalFormatting>
  <conditionalFormatting sqref="D9:D29">
    <cfRule type="expression" dxfId="1" priority="1">
      <formula>OR($D9&gt;2023,AND($D9&lt;2023,$D9&lt;&gt;""))</formula>
    </cfRule>
  </conditionalFormatting>
  <conditionalFormatting sqref="C9:C29">
    <cfRule type="expression" dxfId="0" priority="5">
      <formula>(#REF!&gt;1)</formula>
    </cfRule>
  </conditionalFormatting>
  <dataValidations count="3">
    <dataValidation type="list" allowBlank="1" showInputMessage="1" showErrorMessage="1" sqref="L9:L29" xr:uid="{3A013D56-4454-40B0-B04C-49A5AC69FBD4}">
      <formula1>"N/A, FMR, Actual Rent"</formula1>
    </dataValidation>
    <dataValidation type="list" allowBlank="1" showInputMessage="1" showErrorMessage="1" sqref="E9:E29" xr:uid="{97DF28BB-32EA-4739-BF24-F98571FA8E74}">
      <formula1>"PH, TH, Joint TH &amp; PH-RRH, HMIS, SSO, TRA, PRA, SRA, S+C/SRO"</formula1>
    </dataValidation>
    <dataValidation allowBlank="1" showErrorMessage="1" sqref="A8:V8" xr:uid="{912E8A4D-1CBE-40B7-9207-855D091EF902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</cp:lastModifiedBy>
  <dcterms:created xsi:type="dcterms:W3CDTF">2022-06-30T21:52:11Z</dcterms:created>
  <dcterms:modified xsi:type="dcterms:W3CDTF">2022-08-17T21:55:59Z</dcterms:modified>
</cp:coreProperties>
</file>