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04822A07-7B2D-46E8-BA5F-AEB0EB13E0C2}" xr6:coauthVersionLast="47" xr6:coauthVersionMax="47" xr10:uidLastSave="{00000000-0000-0000-0000-000000000000}"/>
  <bookViews>
    <workbookView xWindow="-98" yWindow="-98" windowWidth="25846" windowHeight="14941" xr2:uid="{A97DBF0C-2EEE-4482-B6FD-E0859098AE0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U13" i="1"/>
  <c r="U9" i="1"/>
  <c r="U11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U12" i="1"/>
  <c r="U10" i="1"/>
  <c r="B5" i="1" l="1"/>
</calcChain>
</file>

<file path=xl/sharedStrings.xml><?xml version="1.0" encoding="utf-8"?>
<sst xmlns="http://schemas.openxmlformats.org/spreadsheetml/2006/main" count="60" uniqueCount="50">
  <si>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</si>
  <si>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</si>
  <si>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</si>
  <si>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</si>
  <si>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</si>
  <si>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</si>
  <si>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</si>
  <si>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</si>
  <si>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</si>
  <si>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</si>
  <si>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</si>
  <si>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</si>
  <si>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</si>
  <si>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</si>
  <si>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</si>
  <si>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</si>
  <si>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</si>
  <si>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</si>
  <si>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</si>
  <si>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</si>
  <si>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</si>
  <si>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</si>
  <si>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</si>
  <si>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</si>
  <si>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</si>
  <si>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</si>
  <si>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</si>
  <si>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</si>
  <si>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</si>
  <si>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</si>
  <si>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OK-504</t>
  </si>
  <si>
    <t>Shelter Plus Care Norman</t>
  </si>
  <si>
    <t>OK0035L6I042114</t>
  </si>
  <si>
    <t>PH</t>
  </si>
  <si>
    <t>FMR</t>
  </si>
  <si>
    <t/>
  </si>
  <si>
    <t>Norman/Cleveland County CoC</t>
  </si>
  <si>
    <t>City of Norman</t>
  </si>
  <si>
    <t xml:space="preserve">Food and Shelter </t>
  </si>
  <si>
    <t>SHP 01 2022-2023</t>
  </si>
  <si>
    <t>OK0055L6I042110</t>
  </si>
  <si>
    <t>Thunderbird Clubhouse</t>
  </si>
  <si>
    <t>OK0081L6I042106</t>
  </si>
  <si>
    <t>State of Oklahoma</t>
  </si>
  <si>
    <t>Norman Permanent Housing</t>
  </si>
  <si>
    <t>OK0157L6I042102</t>
  </si>
  <si>
    <t>Catholic Charities</t>
  </si>
  <si>
    <t>OK0159L6I042102</t>
  </si>
  <si>
    <t>Hope Community Services, Inc.</t>
  </si>
  <si>
    <t xml:space="preserve">Oklahoma 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</si>
</sst>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2C296-2843-4B3E-BBF2-F9F71707AC08}">
  <sheetPr codeName="Sheet28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49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439112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37" t="s">
        <v>48</v>
      </c>
      <c r="B9" s="37" t="s">
        <v>31</v>
      </c>
      <c r="C9" s="38" t="s">
        <v>32</v>
      </c>
      <c r="D9" s="38">
        <v>2023</v>
      </c>
      <c r="E9" s="39" t="s">
        <v>33</v>
      </c>
      <c r="F9" s="40">
        <v>0</v>
      </c>
      <c r="G9" s="41">
        <v>113600</v>
      </c>
      <c r="H9" s="41">
        <v>18181</v>
      </c>
      <c r="I9" s="41">
        <v>0</v>
      </c>
      <c r="J9" s="41">
        <v>0</v>
      </c>
      <c r="K9" s="42">
        <v>5724</v>
      </c>
      <c r="L9" s="43" t="s">
        <v>34</v>
      </c>
      <c r="M9" s="44">
        <v>0</v>
      </c>
      <c r="N9" s="44">
        <v>0</v>
      </c>
      <c r="O9" s="44">
        <v>8</v>
      </c>
      <c r="P9" s="44">
        <v>2</v>
      </c>
      <c r="Q9" s="44">
        <v>2</v>
      </c>
      <c r="R9" s="44">
        <v>0</v>
      </c>
      <c r="S9" s="44">
        <v>0</v>
      </c>
      <c r="T9" s="44">
        <v>0</v>
      </c>
      <c r="U9" s="45">
        <f t="shared" ref="U9" si="0">SUM(M9:T9)</f>
        <v>12</v>
      </c>
      <c r="V9" s="36">
        <f t="shared" ref="V9:V22" si="1">SUM(F9:K9)</f>
        <v>137505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33</v>
      </c>
      <c r="F10" s="30">
        <v>89713</v>
      </c>
      <c r="G10" s="30">
        <v>0</v>
      </c>
      <c r="H10" s="30">
        <v>30108</v>
      </c>
      <c r="I10" s="30">
        <v>4068</v>
      </c>
      <c r="J10" s="31">
        <v>0</v>
      </c>
      <c r="K10" s="32">
        <v>4679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ref="U10:U22" si="2">SUM(M10:T10)</f>
        <v>0</v>
      </c>
      <c r="V10" s="36">
        <f t="shared" si="1"/>
        <v>128568</v>
      </c>
    </row>
    <row r="11" spans="1:22" x14ac:dyDescent="0.45">
      <c r="A11" s="37" t="s">
        <v>41</v>
      </c>
      <c r="B11" s="37" t="s">
        <v>41</v>
      </c>
      <c r="C11" s="38" t="s">
        <v>42</v>
      </c>
      <c r="D11" s="38">
        <v>2023</v>
      </c>
      <c r="E11" s="39" t="s">
        <v>33</v>
      </c>
      <c r="F11" s="40">
        <v>0</v>
      </c>
      <c r="G11" s="41">
        <v>73788</v>
      </c>
      <c r="H11" s="41">
        <v>2908</v>
      </c>
      <c r="I11" s="41">
        <v>0</v>
      </c>
      <c r="J11" s="41">
        <v>0</v>
      </c>
      <c r="K11" s="42">
        <v>0</v>
      </c>
      <c r="L11" s="43" t="s">
        <v>34</v>
      </c>
      <c r="M11" s="44">
        <v>0</v>
      </c>
      <c r="N11" s="44">
        <v>0</v>
      </c>
      <c r="O11" s="44">
        <v>7</v>
      </c>
      <c r="P11" s="44">
        <v>1</v>
      </c>
      <c r="Q11" s="44">
        <v>0</v>
      </c>
      <c r="R11" s="44">
        <v>0</v>
      </c>
      <c r="S11" s="44">
        <v>0</v>
      </c>
      <c r="T11" s="44">
        <v>0</v>
      </c>
      <c r="U11" s="45">
        <f t="shared" ref="U11" si="3">SUM(M11:T11)</f>
        <v>8</v>
      </c>
      <c r="V11" s="36">
        <f t="shared" si="1"/>
        <v>76696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2023</v>
      </c>
      <c r="E12" s="29" t="s">
        <v>33</v>
      </c>
      <c r="F12" s="30">
        <v>0</v>
      </c>
      <c r="G12" s="30">
        <v>17904</v>
      </c>
      <c r="H12" s="30">
        <v>5640</v>
      </c>
      <c r="I12" s="30">
        <v>0</v>
      </c>
      <c r="J12" s="31">
        <v>2000</v>
      </c>
      <c r="K12" s="32">
        <v>2299</v>
      </c>
      <c r="L12" s="33" t="s">
        <v>34</v>
      </c>
      <c r="M12" s="34">
        <v>0</v>
      </c>
      <c r="N12" s="34">
        <v>0</v>
      </c>
      <c r="O12" s="34">
        <v>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2"/>
        <v>2</v>
      </c>
      <c r="V12" s="36">
        <f t="shared" si="1"/>
        <v>27843</v>
      </c>
    </row>
    <row r="13" spans="1:22" x14ac:dyDescent="0.45">
      <c r="A13" s="37" t="s">
        <v>46</v>
      </c>
      <c r="B13" s="37" t="s">
        <v>46</v>
      </c>
      <c r="C13" s="38" t="s">
        <v>47</v>
      </c>
      <c r="D13" s="38">
        <v>2023</v>
      </c>
      <c r="E13" s="39" t="s">
        <v>33</v>
      </c>
      <c r="F13" s="40">
        <v>0</v>
      </c>
      <c r="G13" s="41">
        <v>63972</v>
      </c>
      <c r="H13" s="41">
        <v>0</v>
      </c>
      <c r="I13" s="41">
        <v>0</v>
      </c>
      <c r="J13" s="41">
        <v>434</v>
      </c>
      <c r="K13" s="42">
        <v>4094</v>
      </c>
      <c r="L13" s="43" t="s">
        <v>34</v>
      </c>
      <c r="M13" s="44">
        <v>0</v>
      </c>
      <c r="N13" s="44">
        <v>0</v>
      </c>
      <c r="O13" s="44">
        <v>3</v>
      </c>
      <c r="P13" s="44">
        <v>2</v>
      </c>
      <c r="Q13" s="44">
        <v>1</v>
      </c>
      <c r="R13" s="44">
        <v>0</v>
      </c>
      <c r="S13" s="44">
        <v>0</v>
      </c>
      <c r="T13" s="44">
        <v>0</v>
      </c>
      <c r="U13" s="45">
        <f t="shared" ref="U13" si="4">SUM(M13:T13)</f>
        <v>6</v>
      </c>
      <c r="V13" s="36">
        <f t="shared" si="1"/>
        <v>68500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2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2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2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2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2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2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2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2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2"/>
        <v>0</v>
      </c>
      <c r="V22" s="36">
        <f t="shared" si="1"/>
        <v>0</v>
      </c>
    </row>
  </sheetData>
  <autoFilter ref="A8:V8" xr:uid="{8562C296-2843-4B3E-BBF2-F9F71707AC08}"/>
  <conditionalFormatting sqref="V9:V22">
    <cfRule type="cellIs" dxfId="7" priority="32" operator="lessThan">
      <formula>0</formula>
    </cfRule>
  </conditionalFormatting>
  <conditionalFormatting sqref="V9:V22">
    <cfRule type="expression" dxfId="6" priority="30">
      <formula>#REF!&lt;0</formula>
    </cfRule>
  </conditionalFormatting>
  <conditionalFormatting sqref="D14:D22 D9:D12">
    <cfRule type="expression" dxfId="5" priority="29">
      <formula>OR($D9&gt;2023,AND($D9&lt;2023,$D9&lt;&gt;""))</formula>
    </cfRule>
  </conditionalFormatting>
  <conditionalFormatting sqref="C11">
    <cfRule type="expression" dxfId="4" priority="20">
      <formula>(#REF!&gt;1)</formula>
    </cfRule>
  </conditionalFormatting>
  <conditionalFormatting sqref="C9">
    <cfRule type="expression" dxfId="3" priority="16">
      <formula>(#REF!&gt;1)</formula>
    </cfRule>
  </conditionalFormatting>
  <conditionalFormatting sqref="D13">
    <cfRule type="expression" dxfId="2" priority="3">
      <formula>OR($D13&gt;2023,AND($D13&lt;2023,$D13&lt;&gt;""))</formula>
    </cfRule>
  </conditionalFormatting>
  <conditionalFormatting sqref="C13">
    <cfRule type="expression" dxfId="1" priority="4">
      <formula>(#REF!&gt;1)</formula>
    </cfRule>
  </conditionalFormatting>
  <conditionalFormatting sqref="C14:C22 C10 C12">
    <cfRule type="expression" dxfId="0" priority="33">
      <formula>(#REF!&gt;1)</formula>
    </cfRule>
  </conditionalFormatting>
  <dataValidations count="3">
    <dataValidation allowBlank="1" showErrorMessage="1" sqref="A8:V8" xr:uid="{5E9E579B-B38D-47DE-99B6-432FA0ECCB20}"/>
    <dataValidation type="list" allowBlank="1" showInputMessage="1" showErrorMessage="1" sqref="L9:L22" xr:uid="{52A55C9E-1B50-4489-93C8-AC0E48D59255}">
      <formula1>"N/A, FMR, Actual Rent"</formula1>
    </dataValidation>
    <dataValidation type="list" allowBlank="1" showInputMessage="1" showErrorMessage="1" sqref="E9:E22" xr:uid="{C495D27C-677A-4CC6-87D6-81044D278649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2022-06-30T21:52:13Z</dcterms:created>
  <dcterms:modified xsi:type="dcterms:W3CDTF">2022-08-17T21:56:08Z</dcterms:modified>
</cp:coreProperties>
</file>