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OK-500\"/>
    </mc:Choice>
  </mc:AlternateContent>
  <xr:revisionPtr revIDLastSave="0" documentId="13_ncr:1_{4AA37F51-2AAD-49B0-A63D-B49F3CF27206}" xr6:coauthVersionLast="47" xr6:coauthVersionMax="47" xr10:uidLastSave="{00000000-0000-0000-0000-000000000000}"/>
  <bookViews>
    <workbookView xWindow="-108" yWindow="-108" windowWidth="27288" windowHeight="17544" xr2:uid="{971FECDC-F423-4DE2-A133-3F0D52C432B3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<sst xmlns="http://schemas.openxmlformats.org/spreadsheetml/2006/main" count="132" uniqueCount="73">
  <si>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</si>
  <si>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</si>
  <si>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</si>
  <si>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</si>
  <si>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</si>
  <si>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</si>
  <si>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</si>
  <si>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</si>
  <si>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</si>
  <si>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</si>
  <si>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</si>
  <si>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</si>
  <si>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</si>
  <si>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</si>
  <si>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</si>
  <si>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</si>
  <si>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</si>
  <si>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</si>
  <si>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</si>
  <si>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</si>
  <si>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</si>
  <si>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</si>
  <si>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</si>
  <si>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</si>
  <si>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</si>
  <si>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</si>
  <si>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</si>
  <si>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</si>
  <si>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</si>
  <si>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</si>
  <si>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OK-502</t>
  </si>
  <si>
    <t>City of Oklahoma City</t>
  </si>
  <si>
    <t>Building Foundations Supportive Housing Program</t>
  </si>
  <si>
    <t>OK0019L6I022112</t>
  </si>
  <si>
    <t>PH</t>
  </si>
  <si>
    <t/>
  </si>
  <si>
    <t>Oklahoma City</t>
  </si>
  <si>
    <t>Oklahoma City CoC</t>
  </si>
  <si>
    <t>Hope Housing Plus HHP</t>
  </si>
  <si>
    <t>OK0020L6I022112</t>
  </si>
  <si>
    <t>FMR</t>
  </si>
  <si>
    <t>Hope Shelter Plus Care 39</t>
  </si>
  <si>
    <t>OK0024L6I022114</t>
  </si>
  <si>
    <t>Homeless Alliance HMIS</t>
  </si>
  <si>
    <t>OK0026L6I022113</t>
  </si>
  <si>
    <t>Hope CH32</t>
  </si>
  <si>
    <t>OK0044L6I022112</t>
  </si>
  <si>
    <t>Permanent Supportive Housing at Parkside</t>
  </si>
  <si>
    <t>OK0045L6I022113</t>
  </si>
  <si>
    <t>Permanent Supportive Housing at the Lodges</t>
  </si>
  <si>
    <t>OK0046L6I022113</t>
  </si>
  <si>
    <t>MHA  Supportive Housing</t>
  </si>
  <si>
    <t>OK0052L6I022109</t>
  </si>
  <si>
    <t>Hope Partners In Housing HPH</t>
  </si>
  <si>
    <t>OK0053L6I022111</t>
  </si>
  <si>
    <t>CEC Supportive Housing</t>
  </si>
  <si>
    <t>OK0061L6I022112</t>
  </si>
  <si>
    <t>Westlawn Permanent Supportive Housing</t>
  </si>
  <si>
    <t>OK0062L6I022112</t>
  </si>
  <si>
    <t>Centralized Intake and Referral</t>
  </si>
  <si>
    <t>OK0087L6I022108</t>
  </si>
  <si>
    <t>SSO</t>
  </si>
  <si>
    <t>Journey Home - OKC</t>
  </si>
  <si>
    <t>OK0126L6I022105</t>
  </si>
  <si>
    <t>LTS OKC Consolidated</t>
  </si>
  <si>
    <t>OK0127L6I022105</t>
  </si>
  <si>
    <t>Pershing Center Permanent Supportive Housing</t>
  </si>
  <si>
    <t>OK0128L6I022105</t>
  </si>
  <si>
    <t>Homeless Alliance Safe Homes</t>
  </si>
  <si>
    <t>OK0176D6I022100</t>
  </si>
  <si>
    <t>Joint TH &amp; PH-RRH</t>
  </si>
  <si>
    <t>CEC DV</t>
  </si>
  <si>
    <t>OK0177D6I022100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</si>
</sst>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B0935-652A-43A9-B538-74D414B41009}">
  <sheetPr codeName="Sheet288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4494405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263428</v>
      </c>
      <c r="G9" s="31">
        <v>0</v>
      </c>
      <c r="H9" s="31">
        <v>121477</v>
      </c>
      <c r="I9" s="31">
        <v>70389</v>
      </c>
      <c r="J9" s="31">
        <v>0</v>
      </c>
      <c r="K9" s="32">
        <v>42500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35" si="0">SUM(M9:T9)</f>
        <v>0</v>
      </c>
      <c r="V9" s="36">
        <f t="shared" ref="V9:V35" si="1">SUM(F9:K9)</f>
        <v>497794</v>
      </c>
    </row>
    <row r="10" spans="1:22" x14ac:dyDescent="0.3">
      <c r="A10" s="27" t="s">
        <v>31</v>
      </c>
      <c r="B10" s="27" t="s">
        <v>38</v>
      </c>
      <c r="C10" s="28" t="s">
        <v>39</v>
      </c>
      <c r="D10" s="28">
        <v>2023</v>
      </c>
      <c r="E10" s="29" t="s">
        <v>34</v>
      </c>
      <c r="F10" s="30">
        <v>0</v>
      </c>
      <c r="G10" s="31">
        <v>156528</v>
      </c>
      <c r="H10" s="31">
        <v>25794</v>
      </c>
      <c r="I10" s="31">
        <v>0</v>
      </c>
      <c r="J10" s="31">
        <v>0</v>
      </c>
      <c r="K10" s="32">
        <v>10138</v>
      </c>
      <c r="L10" s="33" t="s">
        <v>40</v>
      </c>
      <c r="M10" s="34">
        <v>0</v>
      </c>
      <c r="N10" s="34">
        <v>0</v>
      </c>
      <c r="O10" s="34">
        <v>15</v>
      </c>
      <c r="P10" s="34">
        <v>2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17</v>
      </c>
      <c r="V10" s="36">
        <f t="shared" si="1"/>
        <v>192460</v>
      </c>
    </row>
    <row r="11" spans="1:22" x14ac:dyDescent="0.3">
      <c r="A11" s="27" t="s">
        <v>31</v>
      </c>
      <c r="B11" s="27" t="s">
        <v>41</v>
      </c>
      <c r="C11" s="28" t="s">
        <v>42</v>
      </c>
      <c r="D11" s="28">
        <v>2023</v>
      </c>
      <c r="E11" s="29" t="s">
        <v>34</v>
      </c>
      <c r="F11" s="30">
        <v>0</v>
      </c>
      <c r="G11" s="31">
        <v>357816</v>
      </c>
      <c r="H11" s="31">
        <v>0</v>
      </c>
      <c r="I11" s="31">
        <v>0</v>
      </c>
      <c r="J11" s="31">
        <v>0</v>
      </c>
      <c r="K11" s="32">
        <v>19040</v>
      </c>
      <c r="L11" s="33" t="s">
        <v>40</v>
      </c>
      <c r="M11" s="34">
        <v>0</v>
      </c>
      <c r="N11" s="34">
        <v>0</v>
      </c>
      <c r="O11" s="34">
        <v>35</v>
      </c>
      <c r="P11" s="34">
        <v>4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39</v>
      </c>
      <c r="V11" s="36">
        <f t="shared" si="1"/>
        <v>376856</v>
      </c>
    </row>
    <row r="12" spans="1:22" x14ac:dyDescent="0.3">
      <c r="A12" s="27" t="s">
        <v>31</v>
      </c>
      <c r="B12" s="27" t="s">
        <v>43</v>
      </c>
      <c r="C12" s="28" t="s">
        <v>44</v>
      </c>
      <c r="D12" s="28">
        <v>2023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100000</v>
      </c>
      <c r="K12" s="32">
        <v>10000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110000</v>
      </c>
    </row>
    <row r="13" spans="1:22" x14ac:dyDescent="0.3">
      <c r="A13" s="27" t="s">
        <v>31</v>
      </c>
      <c r="B13" s="27" t="s">
        <v>45</v>
      </c>
      <c r="C13" s="28" t="s">
        <v>46</v>
      </c>
      <c r="D13" s="28">
        <v>2023</v>
      </c>
      <c r="E13" s="29" t="s">
        <v>34</v>
      </c>
      <c r="F13" s="30">
        <v>0</v>
      </c>
      <c r="G13" s="31">
        <v>286464</v>
      </c>
      <c r="H13" s="31">
        <v>43600</v>
      </c>
      <c r="I13" s="31">
        <v>0</v>
      </c>
      <c r="J13" s="31">
        <v>0</v>
      </c>
      <c r="K13" s="32">
        <v>18769</v>
      </c>
      <c r="L13" s="33" t="s">
        <v>40</v>
      </c>
      <c r="M13" s="34">
        <v>0</v>
      </c>
      <c r="N13" s="34">
        <v>0</v>
      </c>
      <c r="O13" s="34">
        <v>32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32</v>
      </c>
      <c r="V13" s="36">
        <f t="shared" si="1"/>
        <v>348833</v>
      </c>
    </row>
    <row r="14" spans="1:22" x14ac:dyDescent="0.3">
      <c r="A14" s="27" t="s">
        <v>31</v>
      </c>
      <c r="B14" s="27" t="s">
        <v>47</v>
      </c>
      <c r="C14" s="28" t="s">
        <v>48</v>
      </c>
      <c r="D14" s="28">
        <v>2023</v>
      </c>
      <c r="E14" s="29" t="s">
        <v>34</v>
      </c>
      <c r="F14" s="30">
        <v>0</v>
      </c>
      <c r="G14" s="31">
        <v>0</v>
      </c>
      <c r="H14" s="31">
        <v>24659</v>
      </c>
      <c r="I14" s="31">
        <v>52264</v>
      </c>
      <c r="J14" s="31">
        <v>0</v>
      </c>
      <c r="K14" s="32">
        <v>4428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81351</v>
      </c>
    </row>
    <row r="15" spans="1:22" x14ac:dyDescent="0.3">
      <c r="A15" s="27" t="s">
        <v>31</v>
      </c>
      <c r="B15" s="27" t="s">
        <v>49</v>
      </c>
      <c r="C15" s="28" t="s">
        <v>50</v>
      </c>
      <c r="D15" s="28">
        <v>2023</v>
      </c>
      <c r="E15" s="29" t="s">
        <v>34</v>
      </c>
      <c r="F15" s="30">
        <v>0</v>
      </c>
      <c r="G15" s="31">
        <v>0</v>
      </c>
      <c r="H15" s="31">
        <v>50663</v>
      </c>
      <c r="I15" s="31">
        <v>92972</v>
      </c>
      <c r="J15" s="31">
        <v>0</v>
      </c>
      <c r="K15" s="32">
        <v>8053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151688</v>
      </c>
    </row>
    <row r="16" spans="1:22" x14ac:dyDescent="0.3">
      <c r="A16" s="27" t="s">
        <v>31</v>
      </c>
      <c r="B16" s="27" t="s">
        <v>51</v>
      </c>
      <c r="C16" s="28" t="s">
        <v>52</v>
      </c>
      <c r="D16" s="28">
        <v>2023</v>
      </c>
      <c r="E16" s="29" t="s">
        <v>34</v>
      </c>
      <c r="F16" s="30">
        <v>343603</v>
      </c>
      <c r="G16" s="31">
        <v>0</v>
      </c>
      <c r="H16" s="31">
        <v>69400</v>
      </c>
      <c r="I16" s="31">
        <v>26903</v>
      </c>
      <c r="J16" s="31">
        <v>0</v>
      </c>
      <c r="K16" s="32">
        <v>32722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472628</v>
      </c>
    </row>
    <row r="17" spans="1:22" x14ac:dyDescent="0.3">
      <c r="A17" s="27" t="s">
        <v>31</v>
      </c>
      <c r="B17" s="27" t="s">
        <v>53</v>
      </c>
      <c r="C17" s="28" t="s">
        <v>54</v>
      </c>
      <c r="D17" s="28">
        <v>2023</v>
      </c>
      <c r="E17" s="29" t="s">
        <v>34</v>
      </c>
      <c r="F17" s="30">
        <v>0</v>
      </c>
      <c r="G17" s="31">
        <v>295416</v>
      </c>
      <c r="H17" s="31">
        <v>47000</v>
      </c>
      <c r="I17" s="31">
        <v>0</v>
      </c>
      <c r="J17" s="31">
        <v>0</v>
      </c>
      <c r="K17" s="32">
        <v>19387</v>
      </c>
      <c r="L17" s="33" t="s">
        <v>40</v>
      </c>
      <c r="M17" s="34">
        <v>0</v>
      </c>
      <c r="N17" s="34">
        <v>0</v>
      </c>
      <c r="O17" s="34">
        <v>33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33</v>
      </c>
      <c r="V17" s="36">
        <f t="shared" si="1"/>
        <v>361803</v>
      </c>
    </row>
    <row r="18" spans="1:22" x14ac:dyDescent="0.3">
      <c r="A18" s="27" t="s">
        <v>31</v>
      </c>
      <c r="B18" s="27" t="s">
        <v>55</v>
      </c>
      <c r="C18" s="28" t="s">
        <v>56</v>
      </c>
      <c r="D18" s="28">
        <v>2023</v>
      </c>
      <c r="E18" s="29" t="s">
        <v>34</v>
      </c>
      <c r="F18" s="30">
        <v>0</v>
      </c>
      <c r="G18" s="31">
        <v>0</v>
      </c>
      <c r="H18" s="31">
        <v>41147</v>
      </c>
      <c r="I18" s="31">
        <v>50094</v>
      </c>
      <c r="J18" s="31">
        <v>0</v>
      </c>
      <c r="K18" s="32">
        <v>4422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95663</v>
      </c>
    </row>
    <row r="19" spans="1:22" x14ac:dyDescent="0.3">
      <c r="A19" s="27" t="s">
        <v>31</v>
      </c>
      <c r="B19" s="27" t="s">
        <v>57</v>
      </c>
      <c r="C19" s="28" t="s">
        <v>58</v>
      </c>
      <c r="D19" s="28">
        <v>2023</v>
      </c>
      <c r="E19" s="29" t="s">
        <v>34</v>
      </c>
      <c r="F19" s="30">
        <v>0</v>
      </c>
      <c r="G19" s="31">
        <v>0</v>
      </c>
      <c r="H19" s="31">
        <v>61195</v>
      </c>
      <c r="I19" s="31">
        <v>141983</v>
      </c>
      <c r="J19" s="31">
        <v>0</v>
      </c>
      <c r="K19" s="32">
        <v>12384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215562</v>
      </c>
    </row>
    <row r="20" spans="1:22" x14ac:dyDescent="0.3">
      <c r="A20" s="27" t="s">
        <v>31</v>
      </c>
      <c r="B20" s="27" t="s">
        <v>59</v>
      </c>
      <c r="C20" s="28" t="s">
        <v>60</v>
      </c>
      <c r="D20" s="28">
        <v>2023</v>
      </c>
      <c r="E20" s="29" t="s">
        <v>61</v>
      </c>
      <c r="F20" s="30">
        <v>0</v>
      </c>
      <c r="G20" s="31">
        <v>0</v>
      </c>
      <c r="H20" s="31">
        <v>19795</v>
      </c>
      <c r="I20" s="31">
        <v>0</v>
      </c>
      <c r="J20" s="31">
        <v>0</v>
      </c>
      <c r="K20" s="32">
        <v>1605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21400</v>
      </c>
    </row>
    <row r="21" spans="1:22" x14ac:dyDescent="0.3">
      <c r="A21" s="27" t="s">
        <v>31</v>
      </c>
      <c r="B21" s="27" t="s">
        <v>62</v>
      </c>
      <c r="C21" s="28" t="s">
        <v>63</v>
      </c>
      <c r="D21" s="28">
        <v>2023</v>
      </c>
      <c r="E21" s="29" t="s">
        <v>34</v>
      </c>
      <c r="F21" s="30">
        <v>141378</v>
      </c>
      <c r="G21" s="31">
        <v>0</v>
      </c>
      <c r="H21" s="31">
        <v>140622</v>
      </c>
      <c r="I21" s="31">
        <v>60597</v>
      </c>
      <c r="J21" s="31">
        <v>0</v>
      </c>
      <c r="K21" s="32">
        <v>31838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 t="s">
        <v>35</v>
      </c>
      <c r="U21" s="35">
        <f t="shared" si="0"/>
        <v>0</v>
      </c>
      <c r="V21" s="36">
        <f t="shared" si="1"/>
        <v>374435</v>
      </c>
    </row>
    <row r="22" spans="1:22" x14ac:dyDescent="0.3">
      <c r="A22" s="27" t="s">
        <v>31</v>
      </c>
      <c r="B22" s="27" t="s">
        <v>64</v>
      </c>
      <c r="C22" s="28" t="s">
        <v>65</v>
      </c>
      <c r="D22" s="28">
        <v>2023</v>
      </c>
      <c r="E22" s="29" t="s">
        <v>34</v>
      </c>
      <c r="F22" s="30">
        <v>137117</v>
      </c>
      <c r="G22" s="31">
        <v>0</v>
      </c>
      <c r="H22" s="31">
        <v>49155</v>
      </c>
      <c r="I22" s="31">
        <v>16275</v>
      </c>
      <c r="J22" s="31">
        <v>1069</v>
      </c>
      <c r="K22" s="32">
        <v>3652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207268</v>
      </c>
    </row>
    <row r="23" spans="1:22" x14ac:dyDescent="0.3">
      <c r="A23" s="27" t="s">
        <v>31</v>
      </c>
      <c r="B23" s="27" t="s">
        <v>66</v>
      </c>
      <c r="C23" s="28" t="s">
        <v>67</v>
      </c>
      <c r="D23" s="28">
        <v>2023</v>
      </c>
      <c r="E23" s="29" t="s">
        <v>34</v>
      </c>
      <c r="F23" s="30">
        <v>0</v>
      </c>
      <c r="G23" s="31">
        <v>0</v>
      </c>
      <c r="H23" s="31">
        <v>71855</v>
      </c>
      <c r="I23" s="31">
        <v>246724</v>
      </c>
      <c r="J23" s="31">
        <v>0</v>
      </c>
      <c r="K23" s="32">
        <v>20000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 t="s">
        <v>35</v>
      </c>
      <c r="U23" s="35">
        <f t="shared" si="0"/>
        <v>0</v>
      </c>
      <c r="V23" s="36">
        <f t="shared" si="1"/>
        <v>338579</v>
      </c>
    </row>
    <row r="24" spans="1:22" x14ac:dyDescent="0.3">
      <c r="A24" s="27" t="s">
        <v>31</v>
      </c>
      <c r="B24" s="27" t="s">
        <v>68</v>
      </c>
      <c r="C24" s="28" t="s">
        <v>69</v>
      </c>
      <c r="D24" s="28">
        <v>2023</v>
      </c>
      <c r="E24" s="29" t="s">
        <v>70</v>
      </c>
      <c r="F24" s="30">
        <v>241920</v>
      </c>
      <c r="G24" s="31">
        <v>0</v>
      </c>
      <c r="H24" s="31">
        <v>247000</v>
      </c>
      <c r="I24" s="31">
        <v>56580</v>
      </c>
      <c r="J24" s="31">
        <v>0</v>
      </c>
      <c r="K24" s="32">
        <v>54500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 t="s">
        <v>35</v>
      </c>
      <c r="U24" s="35">
        <f t="shared" si="0"/>
        <v>0</v>
      </c>
      <c r="V24" s="36">
        <f t="shared" si="1"/>
        <v>600000</v>
      </c>
    </row>
    <row r="25" spans="1:22" x14ac:dyDescent="0.3">
      <c r="A25" s="27" t="s">
        <v>31</v>
      </c>
      <c r="B25" s="27" t="s">
        <v>71</v>
      </c>
      <c r="C25" s="28" t="s">
        <v>72</v>
      </c>
      <c r="D25" s="28">
        <v>2023</v>
      </c>
      <c r="E25" s="29" t="s">
        <v>34</v>
      </c>
      <c r="F25" s="30">
        <v>0</v>
      </c>
      <c r="G25" s="31">
        <v>0</v>
      </c>
      <c r="H25" s="31">
        <v>48085</v>
      </c>
      <c r="I25" s="31">
        <v>0</v>
      </c>
      <c r="J25" s="31">
        <v>0</v>
      </c>
      <c r="K25" s="32">
        <v>0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 t="s">
        <v>35</v>
      </c>
      <c r="U25" s="35">
        <f t="shared" si="0"/>
        <v>0</v>
      </c>
      <c r="V25" s="36">
        <f t="shared" si="1"/>
        <v>48085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3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3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3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3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</sheetData>
  <autoFilter ref="A8:V8" xr:uid="{E9EB0935-652A-43A9-B538-74D414B41009}"/>
  <conditionalFormatting sqref="D9:D35">
    <cfRule type="expression" dxfId="3" priority="4">
      <formula>OR($D9&gt;2023,AND($D9&lt;2023,$D9&lt;&gt;""))</formula>
    </cfRule>
  </conditionalFormatting>
  <conditionalFormatting sqref="V9:V35">
    <cfRule type="cellIs" dxfId="2" priority="3" operator="lessThan">
      <formula>0</formula>
    </cfRule>
  </conditionalFormatting>
  <conditionalFormatting sqref="V9:V35">
    <cfRule type="expression" dxfId="1" priority="1">
      <formula>#REF!&lt;0</formula>
    </cfRule>
  </conditionalFormatting>
  <conditionalFormatting sqref="C9:C35">
    <cfRule type="expression" dxfId="0" priority="5">
      <formula>(#REF!&gt;1)</formula>
    </cfRule>
  </conditionalFormatting>
  <dataValidations count="3">
    <dataValidation type="list" allowBlank="1" showInputMessage="1" showErrorMessage="1" sqref="L9:L35" xr:uid="{247C3C9C-3205-496A-A172-BF87D6A1833A}">
      <formula1>"N/A, FMR, Actual Rent"</formula1>
    </dataValidation>
    <dataValidation type="list" allowBlank="1" showInputMessage="1" showErrorMessage="1" sqref="E9:E35" xr:uid="{0211BF13-A78C-48F5-988D-976F52C6CD8F}">
      <formula1>"PH, TH, Joint TH &amp; PH-RRH, HMIS, SSO, TRA, PRA, SRA, S+C/SRO"</formula1>
    </dataValidation>
    <dataValidation allowBlank="1" showErrorMessage="1" sqref="A8:V8" xr:uid="{C058F353-AEF6-4DC0-9719-9775EE4F4964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2022-05-30T18:26:10Z</dcterms:created>
  <dcterms:modified xsi:type="dcterms:W3CDTF">2022-06-06T20:34:45Z</dcterms:modified>
</cp:coreProperties>
</file>