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FEC67D60-545A-4EA3-B1DD-3D0785CB7C10}" xr6:coauthVersionLast="47" xr6:coauthVersionMax="47" xr10:uidLastSave="{00000000-0000-0000-0000-000000000000}"/>
  <bookViews>
    <workbookView xWindow="-98" yWindow="-98" windowWidth="25846" windowHeight="14941" xr2:uid="{A2628042-E038-4F0A-802F-C7F5A0070CD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<sst xmlns="http://schemas.openxmlformats.org/spreadsheetml/2006/main" count="146" uniqueCount="87">
  <si>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</si>
  <si>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</si>
  <si>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</si>
  <si>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</si>
  <si>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</si>
  <si>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</si>
  <si>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</si>
  <si>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</si>
  <si>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</si>
  <si>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</si>
  <si>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</si>
  <si>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</si>
  <si>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</si>
  <si>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</si>
  <si>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</si>
  <si>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</si>
  <si>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</si>
  <si>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</si>
  <si>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</si>
  <si>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</si>
  <si>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</si>
  <si>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</si>
  <si>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</si>
  <si>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</si>
  <si>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</si>
  <si>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</si>
  <si>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</si>
  <si>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</si>
  <si>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</si>
  <si>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</si>
  <si>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OH-505</t>
  </si>
  <si>
    <t>Miami Valley Housing Opportunities, Inc.</t>
  </si>
  <si>
    <t>Westcliff</t>
  </si>
  <si>
    <t>OH0123L5E052110</t>
  </si>
  <si>
    <t>PH</t>
  </si>
  <si>
    <t/>
  </si>
  <si>
    <t>Columbus</t>
  </si>
  <si>
    <t>Dayton, Kettering/Montgomery County CoC</t>
  </si>
  <si>
    <t>Montgomery County Board of County Commissioners on behalf of the Homeless Solutions Policy Board</t>
  </si>
  <si>
    <t>Homefull</t>
  </si>
  <si>
    <t>Rapid Re-Housing</t>
  </si>
  <si>
    <t>OH0124L5E052110</t>
  </si>
  <si>
    <t>FMR</t>
  </si>
  <si>
    <t>PLACES Inc.</t>
  </si>
  <si>
    <t>Housing First I-IV</t>
  </si>
  <si>
    <t>OH0125L5E052114</t>
  </si>
  <si>
    <t>St. Vincent de Paul Social Services, Inc.</t>
  </si>
  <si>
    <t>DePaul Center PSH</t>
  </si>
  <si>
    <t>OH0126L5E052113</t>
  </si>
  <si>
    <t>Montgomery County Board of County Commissioners</t>
  </si>
  <si>
    <t>OH0127L5E052114</t>
  </si>
  <si>
    <t>Safe Haven</t>
  </si>
  <si>
    <t>OH0128L5E052114</t>
  </si>
  <si>
    <t>TH</t>
  </si>
  <si>
    <t>Iowa Avenue Commons</t>
  </si>
  <si>
    <t>OH0129L5E052114</t>
  </si>
  <si>
    <t>Opening Doors for the Homeless</t>
  </si>
  <si>
    <t>OH0135L5E052114</t>
  </si>
  <si>
    <t>SRA Consolidated</t>
  </si>
  <si>
    <t>OH0137L5E052114</t>
  </si>
  <si>
    <t>City of Dayton, Ohio</t>
  </si>
  <si>
    <t>2021 Renewal TRA</t>
  </si>
  <si>
    <t>OH0284L5E052113</t>
  </si>
  <si>
    <t>Kettering Commons</t>
  </si>
  <si>
    <t>OH0286L5E052113</t>
  </si>
  <si>
    <t>Daybreak, Inc.</t>
  </si>
  <si>
    <t>TH for Youth</t>
  </si>
  <si>
    <t>OH0336L5E052112</t>
  </si>
  <si>
    <t>MVHO Rental Assistance</t>
  </si>
  <si>
    <t>OH0374L5E052109</t>
  </si>
  <si>
    <t>Ohio Commons</t>
  </si>
  <si>
    <t>OH0396L5E052111</t>
  </si>
  <si>
    <t>River Commons II</t>
  </si>
  <si>
    <t>OH0413L5E052110</t>
  </si>
  <si>
    <t>Eastway Corporation</t>
  </si>
  <si>
    <t>HOPE Housing and Aspire</t>
  </si>
  <si>
    <t>OH0447L5E052108</t>
  </si>
  <si>
    <t>Key Terrace</t>
  </si>
  <si>
    <t>OH0485L5E052105</t>
  </si>
  <si>
    <t>CoC Coordinated Entry</t>
  </si>
  <si>
    <t>OH0589L5E052104</t>
  </si>
  <si>
    <t>SSO</t>
  </si>
  <si>
    <t>Rapid Rehousing for Youth</t>
  </si>
  <si>
    <t>OH0622L5E052103</t>
  </si>
  <si>
    <t>YWCA Dayton</t>
  </si>
  <si>
    <t>Rapid Rehousing for DV Survivors</t>
  </si>
  <si>
    <t>OH0623D5E052103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</si>
</sst>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E2C5-5783-453F-96DF-FE4FC068FFB7}">
  <sheetPr codeName="Sheet281">
    <pageSetUpPr fitToPage="1"/>
  </sheetPr>
  <dimension ref="A1:V3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11202320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101642</v>
      </c>
      <c r="I9" s="30">
        <v>135027</v>
      </c>
      <c r="J9" s="31">
        <v>0</v>
      </c>
      <c r="K9" s="32">
        <v>16024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8" si="0">SUM(M9:T9)</f>
        <v>0</v>
      </c>
      <c r="V9" s="36">
        <f t="shared" ref="V9:V38" si="1">SUM(F9:K9)</f>
        <v>252693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595536</v>
      </c>
      <c r="H10" s="30">
        <v>259164</v>
      </c>
      <c r="I10" s="30">
        <v>0</v>
      </c>
      <c r="J10" s="31">
        <v>5000</v>
      </c>
      <c r="K10" s="32">
        <v>42819</v>
      </c>
      <c r="L10" s="33" t="s">
        <v>42</v>
      </c>
      <c r="M10" s="34">
        <v>0</v>
      </c>
      <c r="N10" s="34">
        <v>0</v>
      </c>
      <c r="O10" s="34">
        <v>23</v>
      </c>
      <c r="P10" s="34">
        <v>20</v>
      </c>
      <c r="Q10" s="34">
        <v>11</v>
      </c>
      <c r="R10" s="34">
        <v>3</v>
      </c>
      <c r="S10" s="34">
        <v>0</v>
      </c>
      <c r="T10" s="34">
        <v>0</v>
      </c>
      <c r="U10" s="35">
        <f t="shared" si="0"/>
        <v>57</v>
      </c>
      <c r="V10" s="36">
        <f t="shared" si="1"/>
        <v>902519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330982</v>
      </c>
      <c r="G11" s="30">
        <v>0</v>
      </c>
      <c r="H11" s="30">
        <v>431841</v>
      </c>
      <c r="I11" s="30">
        <v>311531</v>
      </c>
      <c r="J11" s="31">
        <v>0</v>
      </c>
      <c r="K11" s="32">
        <v>64150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1138504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34</v>
      </c>
      <c r="F12" s="30">
        <v>0</v>
      </c>
      <c r="G12" s="30">
        <v>0</v>
      </c>
      <c r="H12" s="30">
        <v>0</v>
      </c>
      <c r="I12" s="30">
        <v>143144</v>
      </c>
      <c r="J12" s="31">
        <v>0</v>
      </c>
      <c r="K12" s="32">
        <v>2138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145282</v>
      </c>
    </row>
    <row r="13" spans="1:22" x14ac:dyDescent="0.45">
      <c r="A13" s="27" t="s">
        <v>49</v>
      </c>
      <c r="B13" s="27" t="s">
        <v>17</v>
      </c>
      <c r="C13" s="28" t="s">
        <v>50</v>
      </c>
      <c r="D13" s="28">
        <v>2023</v>
      </c>
      <c r="E13" s="29" t="s">
        <v>17</v>
      </c>
      <c r="F13" s="30">
        <v>0</v>
      </c>
      <c r="G13" s="30">
        <v>0</v>
      </c>
      <c r="H13" s="30">
        <v>0</v>
      </c>
      <c r="I13" s="30">
        <v>0</v>
      </c>
      <c r="J13" s="31">
        <v>131332</v>
      </c>
      <c r="K13" s="32">
        <v>9193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140525</v>
      </c>
    </row>
    <row r="14" spans="1:22" x14ac:dyDescent="0.45">
      <c r="A14" s="27" t="s">
        <v>46</v>
      </c>
      <c r="B14" s="27" t="s">
        <v>51</v>
      </c>
      <c r="C14" s="28" t="s">
        <v>52</v>
      </c>
      <c r="D14" s="28">
        <v>2023</v>
      </c>
      <c r="E14" s="29" t="s">
        <v>53</v>
      </c>
      <c r="F14" s="30">
        <v>20004</v>
      </c>
      <c r="G14" s="30">
        <v>0</v>
      </c>
      <c r="H14" s="30">
        <v>240765</v>
      </c>
      <c r="I14" s="30">
        <v>42200</v>
      </c>
      <c r="J14" s="31">
        <v>0</v>
      </c>
      <c r="K14" s="32">
        <v>21208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324177</v>
      </c>
    </row>
    <row r="15" spans="1:22" x14ac:dyDescent="0.45">
      <c r="A15" s="27" t="s">
        <v>39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0">
        <v>0</v>
      </c>
      <c r="H15" s="30">
        <v>131789</v>
      </c>
      <c r="I15" s="30">
        <v>0</v>
      </c>
      <c r="J15" s="31">
        <v>0</v>
      </c>
      <c r="K15" s="32">
        <v>9127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140916</v>
      </c>
    </row>
    <row r="16" spans="1:22" x14ac:dyDescent="0.45">
      <c r="A16" s="27" t="s">
        <v>43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0</v>
      </c>
      <c r="G16" s="30">
        <v>0</v>
      </c>
      <c r="H16" s="30">
        <v>320162</v>
      </c>
      <c r="I16" s="30">
        <v>60480</v>
      </c>
      <c r="J16" s="31">
        <v>0</v>
      </c>
      <c r="K16" s="32">
        <v>27691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408333</v>
      </c>
    </row>
    <row r="17" spans="1:22" x14ac:dyDescent="0.45">
      <c r="A17" s="27" t="s">
        <v>31</v>
      </c>
      <c r="B17" s="27" t="s">
        <v>58</v>
      </c>
      <c r="C17" s="28" t="s">
        <v>59</v>
      </c>
      <c r="D17" s="28">
        <v>2023</v>
      </c>
      <c r="E17" s="29" t="s">
        <v>34</v>
      </c>
      <c r="F17" s="30">
        <v>0</v>
      </c>
      <c r="G17" s="30">
        <v>636984</v>
      </c>
      <c r="H17" s="30">
        <v>0</v>
      </c>
      <c r="I17" s="30">
        <v>0</v>
      </c>
      <c r="J17" s="31">
        <v>0</v>
      </c>
      <c r="K17" s="32">
        <v>35761</v>
      </c>
      <c r="L17" s="33" t="s">
        <v>42</v>
      </c>
      <c r="M17" s="34">
        <v>0</v>
      </c>
      <c r="N17" s="34">
        <v>3</v>
      </c>
      <c r="O17" s="34">
        <v>60</v>
      </c>
      <c r="P17" s="34">
        <v>12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75</v>
      </c>
      <c r="V17" s="36">
        <f t="shared" si="1"/>
        <v>672745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2023</v>
      </c>
      <c r="E18" s="29" t="s">
        <v>34</v>
      </c>
      <c r="F18" s="30">
        <v>0</v>
      </c>
      <c r="G18" s="30">
        <v>2308992</v>
      </c>
      <c r="H18" s="30">
        <v>0</v>
      </c>
      <c r="I18" s="30">
        <v>0</v>
      </c>
      <c r="J18" s="31">
        <v>0</v>
      </c>
      <c r="K18" s="32">
        <v>135764</v>
      </c>
      <c r="L18" s="33" t="s">
        <v>42</v>
      </c>
      <c r="M18" s="34">
        <v>0</v>
      </c>
      <c r="N18" s="34">
        <v>2</v>
      </c>
      <c r="O18" s="34">
        <v>174</v>
      </c>
      <c r="P18" s="34">
        <v>40</v>
      </c>
      <c r="Q18" s="34">
        <v>23</v>
      </c>
      <c r="R18" s="34">
        <v>9</v>
      </c>
      <c r="S18" s="34">
        <v>0</v>
      </c>
      <c r="T18" s="34">
        <v>0</v>
      </c>
      <c r="U18" s="35">
        <f t="shared" si="0"/>
        <v>248</v>
      </c>
      <c r="V18" s="36">
        <f t="shared" si="1"/>
        <v>2444756</v>
      </c>
    </row>
    <row r="19" spans="1:22" x14ac:dyDescent="0.45">
      <c r="A19" s="27" t="s">
        <v>46</v>
      </c>
      <c r="B19" s="27" t="s">
        <v>63</v>
      </c>
      <c r="C19" s="28" t="s">
        <v>64</v>
      </c>
      <c r="D19" s="28">
        <v>2023</v>
      </c>
      <c r="E19" s="29" t="s">
        <v>34</v>
      </c>
      <c r="F19" s="30">
        <v>0</v>
      </c>
      <c r="G19" s="30">
        <v>0</v>
      </c>
      <c r="H19" s="30">
        <v>29625</v>
      </c>
      <c r="I19" s="30">
        <v>106826</v>
      </c>
      <c r="J19" s="31">
        <v>0</v>
      </c>
      <c r="K19" s="32">
        <v>2188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138639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2023</v>
      </c>
      <c r="E20" s="29" t="s">
        <v>53</v>
      </c>
      <c r="F20" s="30">
        <v>93132</v>
      </c>
      <c r="G20" s="30">
        <v>0</v>
      </c>
      <c r="H20" s="30">
        <v>197448</v>
      </c>
      <c r="I20" s="30">
        <v>254347</v>
      </c>
      <c r="J20" s="31">
        <v>0</v>
      </c>
      <c r="K20" s="32">
        <v>38144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583071</v>
      </c>
    </row>
    <row r="21" spans="1:22" x14ac:dyDescent="0.45">
      <c r="A21" s="27" t="s">
        <v>31</v>
      </c>
      <c r="B21" s="27" t="s">
        <v>68</v>
      </c>
      <c r="C21" s="28" t="s">
        <v>69</v>
      </c>
      <c r="D21" s="28">
        <v>2023</v>
      </c>
      <c r="E21" s="29" t="s">
        <v>34</v>
      </c>
      <c r="F21" s="30">
        <v>0</v>
      </c>
      <c r="G21" s="30">
        <v>465120</v>
      </c>
      <c r="H21" s="30">
        <v>0</v>
      </c>
      <c r="I21" s="30">
        <v>0</v>
      </c>
      <c r="J21" s="31">
        <v>0</v>
      </c>
      <c r="K21" s="32">
        <v>23631</v>
      </c>
      <c r="L21" s="33" t="s">
        <v>42</v>
      </c>
      <c r="M21" s="34">
        <v>0</v>
      </c>
      <c r="N21" s="34">
        <v>0</v>
      </c>
      <c r="O21" s="34">
        <v>57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57</v>
      </c>
      <c r="V21" s="36">
        <f t="shared" si="1"/>
        <v>488751</v>
      </c>
    </row>
    <row r="22" spans="1:22" x14ac:dyDescent="0.45">
      <c r="A22" s="27" t="s">
        <v>31</v>
      </c>
      <c r="B22" s="27" t="s">
        <v>70</v>
      </c>
      <c r="C22" s="28" t="s">
        <v>71</v>
      </c>
      <c r="D22" s="28">
        <v>2023</v>
      </c>
      <c r="E22" s="29" t="s">
        <v>34</v>
      </c>
      <c r="F22" s="30">
        <v>0</v>
      </c>
      <c r="G22" s="30">
        <v>109080</v>
      </c>
      <c r="H22" s="30">
        <v>120604</v>
      </c>
      <c r="I22" s="30">
        <v>0</v>
      </c>
      <c r="J22" s="31">
        <v>0</v>
      </c>
      <c r="K22" s="32">
        <v>14899</v>
      </c>
      <c r="L22" s="33" t="s">
        <v>42</v>
      </c>
      <c r="M22" s="34">
        <v>0</v>
      </c>
      <c r="N22" s="34">
        <v>15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15</v>
      </c>
      <c r="V22" s="36">
        <f t="shared" si="1"/>
        <v>244583</v>
      </c>
    </row>
    <row r="23" spans="1:22" x14ac:dyDescent="0.45">
      <c r="A23" s="27" t="s">
        <v>39</v>
      </c>
      <c r="B23" s="27" t="s">
        <v>72</v>
      </c>
      <c r="C23" s="28" t="s">
        <v>73</v>
      </c>
      <c r="D23" s="28">
        <v>2023</v>
      </c>
      <c r="E23" s="29" t="s">
        <v>34</v>
      </c>
      <c r="F23" s="30">
        <v>0</v>
      </c>
      <c r="G23" s="30">
        <v>0</v>
      </c>
      <c r="H23" s="30">
        <v>169270</v>
      </c>
      <c r="I23" s="30">
        <v>0</v>
      </c>
      <c r="J23" s="31">
        <v>0</v>
      </c>
      <c r="K23" s="32">
        <v>11574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180844</v>
      </c>
    </row>
    <row r="24" spans="1:22" x14ac:dyDescent="0.45">
      <c r="A24" s="27" t="s">
        <v>74</v>
      </c>
      <c r="B24" s="27" t="s">
        <v>75</v>
      </c>
      <c r="C24" s="28" t="s">
        <v>76</v>
      </c>
      <c r="D24" s="28">
        <v>2023</v>
      </c>
      <c r="E24" s="29" t="s">
        <v>34</v>
      </c>
      <c r="F24" s="30">
        <v>614626</v>
      </c>
      <c r="G24" s="30">
        <v>0</v>
      </c>
      <c r="H24" s="30">
        <v>395721</v>
      </c>
      <c r="I24" s="30">
        <v>22745</v>
      </c>
      <c r="J24" s="31">
        <v>0</v>
      </c>
      <c r="K24" s="32">
        <v>66938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1100030</v>
      </c>
    </row>
    <row r="25" spans="1:22" x14ac:dyDescent="0.45">
      <c r="A25" s="27" t="s">
        <v>31</v>
      </c>
      <c r="B25" s="27" t="s">
        <v>77</v>
      </c>
      <c r="C25" s="28" t="s">
        <v>78</v>
      </c>
      <c r="D25" s="28">
        <v>2023</v>
      </c>
      <c r="E25" s="29" t="s">
        <v>34</v>
      </c>
      <c r="F25" s="30">
        <v>0</v>
      </c>
      <c r="G25" s="30">
        <v>244800</v>
      </c>
      <c r="H25" s="30">
        <v>153304</v>
      </c>
      <c r="I25" s="30">
        <v>0</v>
      </c>
      <c r="J25" s="31">
        <v>0</v>
      </c>
      <c r="K25" s="32">
        <v>24695</v>
      </c>
      <c r="L25" s="33" t="s">
        <v>42</v>
      </c>
      <c r="M25" s="34">
        <v>0</v>
      </c>
      <c r="N25" s="34">
        <v>0</v>
      </c>
      <c r="O25" s="34">
        <v>30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30</v>
      </c>
      <c r="V25" s="36">
        <f t="shared" si="1"/>
        <v>422799</v>
      </c>
    </row>
    <row r="26" spans="1:22" x14ac:dyDescent="0.45">
      <c r="A26" s="27" t="s">
        <v>49</v>
      </c>
      <c r="B26" s="27" t="s">
        <v>79</v>
      </c>
      <c r="C26" s="28" t="s">
        <v>80</v>
      </c>
      <c r="D26" s="28">
        <v>2023</v>
      </c>
      <c r="E26" s="29" t="s">
        <v>81</v>
      </c>
      <c r="F26" s="30">
        <v>0</v>
      </c>
      <c r="G26" s="30">
        <v>0</v>
      </c>
      <c r="H26" s="30">
        <v>487881</v>
      </c>
      <c r="I26" s="30">
        <v>0</v>
      </c>
      <c r="J26" s="31">
        <v>0</v>
      </c>
      <c r="K26" s="32">
        <v>36722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524603</v>
      </c>
    </row>
    <row r="27" spans="1:22" x14ac:dyDescent="0.45">
      <c r="A27" s="27" t="s">
        <v>65</v>
      </c>
      <c r="B27" s="27" t="s">
        <v>82</v>
      </c>
      <c r="C27" s="28" t="s">
        <v>83</v>
      </c>
      <c r="D27" s="28">
        <v>2023</v>
      </c>
      <c r="E27" s="29" t="s">
        <v>34</v>
      </c>
      <c r="F27" s="30">
        <v>0</v>
      </c>
      <c r="G27" s="30">
        <v>210720</v>
      </c>
      <c r="H27" s="30">
        <v>94842</v>
      </c>
      <c r="I27" s="30">
        <v>0</v>
      </c>
      <c r="J27" s="31">
        <v>0</v>
      </c>
      <c r="K27" s="32">
        <v>19626</v>
      </c>
      <c r="L27" s="33" t="s">
        <v>42</v>
      </c>
      <c r="M27" s="34">
        <v>0</v>
      </c>
      <c r="N27" s="34">
        <v>0</v>
      </c>
      <c r="O27" s="34">
        <v>13</v>
      </c>
      <c r="P27" s="34">
        <v>10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23</v>
      </c>
      <c r="V27" s="36">
        <f t="shared" si="1"/>
        <v>325188</v>
      </c>
    </row>
    <row r="28" spans="1:22" x14ac:dyDescent="0.45">
      <c r="A28" s="27" t="s">
        <v>84</v>
      </c>
      <c r="B28" s="27" t="s">
        <v>85</v>
      </c>
      <c r="C28" s="28" t="s">
        <v>86</v>
      </c>
      <c r="D28" s="28">
        <v>2023</v>
      </c>
      <c r="E28" s="29" t="s">
        <v>34</v>
      </c>
      <c r="F28" s="30">
        <v>0</v>
      </c>
      <c r="G28" s="30">
        <v>489840</v>
      </c>
      <c r="H28" s="30">
        <v>89119</v>
      </c>
      <c r="I28" s="30">
        <v>0</v>
      </c>
      <c r="J28" s="31">
        <v>5000</v>
      </c>
      <c r="K28" s="32">
        <v>39403</v>
      </c>
      <c r="L28" s="33" t="s">
        <v>42</v>
      </c>
      <c r="M28" s="34">
        <v>0</v>
      </c>
      <c r="N28" s="34">
        <v>0</v>
      </c>
      <c r="O28" s="34">
        <v>7</v>
      </c>
      <c r="P28" s="34">
        <v>24</v>
      </c>
      <c r="Q28" s="34">
        <v>13</v>
      </c>
      <c r="R28" s="34">
        <v>0</v>
      </c>
      <c r="S28" s="34">
        <v>0</v>
      </c>
      <c r="T28" s="34">
        <v>0</v>
      </c>
      <c r="U28" s="35">
        <f t="shared" si="0"/>
        <v>44</v>
      </c>
      <c r="V28" s="36">
        <f t="shared" si="1"/>
        <v>623362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</sheetData>
  <autoFilter ref="A8:V8" xr:uid="{B19DE2C5-5783-453F-96DF-FE4FC068FFB7}"/>
  <conditionalFormatting sqref="V9:V38">
    <cfRule type="cellIs" dxfId="3" priority="4" operator="lessThan">
      <formula>0</formula>
    </cfRule>
  </conditionalFormatting>
  <conditionalFormatting sqref="V9:V38">
    <cfRule type="expression" dxfId="2" priority="2">
      <formula>#REF!&lt;0</formula>
    </cfRule>
  </conditionalFormatting>
  <conditionalFormatting sqref="D9:D38">
    <cfRule type="expression" dxfId="1" priority="1">
      <formula>OR($D9&gt;2023,AND($D9&lt;2023,$D9&lt;&gt;""))</formula>
    </cfRule>
  </conditionalFormatting>
  <conditionalFormatting sqref="C9:C38">
    <cfRule type="expression" dxfId="0" priority="5">
      <formula>(#REF!&gt;1)</formula>
    </cfRule>
  </conditionalFormatting>
  <dataValidations count="3">
    <dataValidation type="list" allowBlank="1" showInputMessage="1" showErrorMessage="1" sqref="L9:L38" xr:uid="{8ACD3E5A-2C70-40A7-8EB0-01D79DA7C7AA}">
      <formula1>"N/A, FMR, Actual Rent"</formula1>
    </dataValidation>
    <dataValidation type="list" allowBlank="1" showInputMessage="1" showErrorMessage="1" sqref="E9:E38" xr:uid="{EE0EBC09-3519-4F46-B16B-33317D503D4C}">
      <formula1>"PH, TH, Joint TH &amp; PH-RRH, HMIS, SSO, TRA, PRA, SRA, S+C/SRO"</formula1>
    </dataValidation>
    <dataValidation allowBlank="1" showErrorMessage="1" sqref="A8:V8" xr:uid="{1FD01912-AA6E-4759-A6F5-8B4CAA1F3A2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2022-06-30T21:52:17Z</dcterms:created>
  <dcterms:modified xsi:type="dcterms:W3CDTF">2022-08-17T21:55:48Z</dcterms:modified>
</cp:coreProperties>
</file>