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6F7FB9D4-1F5C-49E6-87BE-A7208174B53D}" xr6:coauthVersionLast="47" xr6:coauthVersionMax="47" xr10:uidLastSave="{00000000-0000-0000-0000-000000000000}"/>
  <bookViews>
    <workbookView xWindow="-98" yWindow="-98" windowWidth="25846" windowHeight="14941" xr2:uid="{42E0A1C2-2306-4925-B26E-32F8390C70EF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<sst xmlns="http://schemas.openxmlformats.org/spreadsheetml/2006/main" count="87" uniqueCount="67">
  <si>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</si>
  <si>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</si>
  <si>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</si>
  <si>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</si>
  <si>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</si>
  <si>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</si>
  <si>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</si>
  <si>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</si>
  <si>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</si>
  <si>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</si>
  <si>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</si>
  <si>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</si>
  <si>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</si>
  <si>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</si>
  <si>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</si>
  <si>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</si>
  <si>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</si>
  <si>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</si>
  <si>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</si>
  <si>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</si>
  <si>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</si>
  <si>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</si>
  <si>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</si>
  <si>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</si>
  <si>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</si>
  <si>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</si>
  <si>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</si>
  <si>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</si>
  <si>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</si>
  <si>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</si>
  <si>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NY-525</t>
  </si>
  <si>
    <t>Housing Options Made Easy, Inc.</t>
  </si>
  <si>
    <t>Catt. Permanent Housing for Individuals with Mental Illness  FY21</t>
  </si>
  <si>
    <t>NY0058L2C252114</t>
  </si>
  <si>
    <t>PH</t>
  </si>
  <si>
    <t/>
  </si>
  <si>
    <t>Buffalo</t>
  </si>
  <si>
    <t>New York Balance of State CoC</t>
  </si>
  <si>
    <t>New York State Office of Temporary and Disability Assistance</t>
  </si>
  <si>
    <t xml:space="preserve">Cattaraugus Community Action, Inc. </t>
  </si>
  <si>
    <t>Empowering the Homeless Toward Permanent Housing Solutions</t>
  </si>
  <si>
    <t>NY0061L2C252114</t>
  </si>
  <si>
    <t>Catholic Charities Community Services of Orange County</t>
  </si>
  <si>
    <t>CoC 28-unit</t>
  </si>
  <si>
    <t>NY0539L2C252114</t>
  </si>
  <si>
    <t>FMR</t>
  </si>
  <si>
    <t>CARES of NY, Inc.</t>
  </si>
  <si>
    <t>NY Balance of State HMIS 2021</t>
  </si>
  <si>
    <t>NY0669L2C252111</t>
  </si>
  <si>
    <t>Clinton County Social Services Department</t>
  </si>
  <si>
    <t>2021 ETC Housing</t>
  </si>
  <si>
    <t>NY0711L2C252112</t>
  </si>
  <si>
    <t>Domestic Violence Rapid Rehousing Program</t>
  </si>
  <si>
    <t>NY1197L2C252103</t>
  </si>
  <si>
    <t>Behavioral Health Services North, Inc.</t>
  </si>
  <si>
    <t>Swift Liberty Housing</t>
  </si>
  <si>
    <t>NY1374D2C252100</t>
  </si>
  <si>
    <t>AIDS Council of Northeastern New York dba Alliance for Positive Health</t>
  </si>
  <si>
    <t>Upstate BoS DV Bonus</t>
  </si>
  <si>
    <t>NY1375D2C252100</t>
  </si>
  <si>
    <t>Putnam/Northern Westchester Women?s Resource Center</t>
  </si>
  <si>
    <t>Putnam County DV RRH Program</t>
  </si>
  <si>
    <t>NY1376D2C252100</t>
  </si>
  <si>
    <t>Fearless! Hudson Valley</t>
  </si>
  <si>
    <t>DV Rapid Rehousing</t>
  </si>
  <si>
    <t>NY1377D2C252100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</si>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</sst>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4795-EC6B-48AA-BAF4-2419DF694AF8}">
  <sheetPr codeName="Sheet268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1097461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97854</v>
      </c>
      <c r="G9" s="30">
        <v>0</v>
      </c>
      <c r="H9" s="30">
        <v>46000</v>
      </c>
      <c r="I9" s="30">
        <v>8405</v>
      </c>
      <c r="J9" s="31"/>
      <c r="K9" s="32">
        <v>9366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8" si="0">SUM(M9:T9)</f>
        <v>0</v>
      </c>
      <c r="V9" s="36">
        <f t="shared" ref="V9:V28" si="1">SUM(F9:K9)</f>
        <v>161625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0</v>
      </c>
      <c r="H10" s="30">
        <v>57666</v>
      </c>
      <c r="I10" s="30">
        <v>0</v>
      </c>
      <c r="J10" s="31">
        <v>0</v>
      </c>
      <c r="K10" s="32">
        <v>4037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61703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259092</v>
      </c>
      <c r="H11" s="30">
        <v>0</v>
      </c>
      <c r="I11" s="30">
        <v>0</v>
      </c>
      <c r="J11" s="31">
        <v>0</v>
      </c>
      <c r="K11" s="32">
        <v>8891</v>
      </c>
      <c r="L11" s="33" t="s">
        <v>45</v>
      </c>
      <c r="M11" s="34">
        <v>0</v>
      </c>
      <c r="N11" s="34">
        <v>2</v>
      </c>
      <c r="O11" s="34">
        <v>15</v>
      </c>
      <c r="P11" s="34">
        <v>6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25</v>
      </c>
      <c r="V11" s="36">
        <f t="shared" si="1"/>
        <v>267983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17</v>
      </c>
      <c r="F12" s="30">
        <v>0</v>
      </c>
      <c r="G12" s="30">
        <v>0</v>
      </c>
      <c r="H12" s="30">
        <v>0</v>
      </c>
      <c r="I12" s="30">
        <v>0</v>
      </c>
      <c r="J12" s="31">
        <v>4420</v>
      </c>
      <c r="K12" s="32">
        <v>255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4675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34</v>
      </c>
      <c r="F13" s="30">
        <v>0</v>
      </c>
      <c r="G13" s="30">
        <v>122688</v>
      </c>
      <c r="H13" s="30">
        <v>0</v>
      </c>
      <c r="I13" s="30">
        <v>0</v>
      </c>
      <c r="J13" s="31">
        <v>0</v>
      </c>
      <c r="K13" s="32">
        <v>7358</v>
      </c>
      <c r="L13" s="33" t="s">
        <v>66</v>
      </c>
      <c r="M13" s="34">
        <v>0</v>
      </c>
      <c r="N13" s="34">
        <v>1</v>
      </c>
      <c r="O13" s="34">
        <v>14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15</v>
      </c>
      <c r="V13" s="36">
        <f t="shared" si="1"/>
        <v>130046</v>
      </c>
    </row>
    <row r="14" spans="1:22" x14ac:dyDescent="0.45">
      <c r="A14" s="27" t="s">
        <v>39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0">
        <v>76584</v>
      </c>
      <c r="H14" s="30">
        <v>23804</v>
      </c>
      <c r="I14" s="30">
        <v>0</v>
      </c>
      <c r="J14" s="31">
        <v>1656</v>
      </c>
      <c r="K14" s="32">
        <v>5000</v>
      </c>
      <c r="L14" s="33" t="s">
        <v>45</v>
      </c>
      <c r="M14" s="34">
        <v>0</v>
      </c>
      <c r="N14" s="34">
        <v>0</v>
      </c>
      <c r="O14" s="34">
        <v>5</v>
      </c>
      <c r="P14" s="34">
        <v>3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9</v>
      </c>
      <c r="V14" s="36">
        <f t="shared" si="1"/>
        <v>107044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0">
        <v>40056</v>
      </c>
      <c r="H15" s="30">
        <v>11183</v>
      </c>
      <c r="I15" s="30">
        <v>0</v>
      </c>
      <c r="J15" s="31">
        <v>0</v>
      </c>
      <c r="K15" s="32">
        <v>5123</v>
      </c>
      <c r="L15" s="33" t="s">
        <v>45</v>
      </c>
      <c r="M15" s="34">
        <v>0</v>
      </c>
      <c r="N15" s="34">
        <v>0</v>
      </c>
      <c r="O15" s="34">
        <v>1</v>
      </c>
      <c r="P15" s="34">
        <v>3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56362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34</v>
      </c>
      <c r="F16" s="30">
        <v>0</v>
      </c>
      <c r="G16" s="30">
        <v>122112</v>
      </c>
      <c r="H16" s="30">
        <v>53000</v>
      </c>
      <c r="I16" s="30">
        <v>0</v>
      </c>
      <c r="J16" s="31">
        <v>0</v>
      </c>
      <c r="K16" s="32">
        <v>17511</v>
      </c>
      <c r="L16" s="33" t="s">
        <v>45</v>
      </c>
      <c r="M16" s="34">
        <v>0</v>
      </c>
      <c r="N16" s="34">
        <v>0</v>
      </c>
      <c r="O16" s="34">
        <v>4</v>
      </c>
      <c r="P16" s="34">
        <v>4</v>
      </c>
      <c r="Q16" s="34">
        <v>4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192623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2023</v>
      </c>
      <c r="E17" s="29" t="s">
        <v>34</v>
      </c>
      <c r="F17" s="30">
        <v>0</v>
      </c>
      <c r="G17" s="30">
        <v>66612</v>
      </c>
      <c r="H17" s="30">
        <v>4400</v>
      </c>
      <c r="I17" s="30">
        <v>0</v>
      </c>
      <c r="J17" s="31">
        <v>0</v>
      </c>
      <c r="K17" s="32">
        <v>0</v>
      </c>
      <c r="L17" s="33" t="s">
        <v>45</v>
      </c>
      <c r="M17" s="34">
        <v>0</v>
      </c>
      <c r="N17" s="34">
        <v>1</v>
      </c>
      <c r="O17" s="34">
        <v>1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71012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2023</v>
      </c>
      <c r="E18" s="29" t="s">
        <v>34</v>
      </c>
      <c r="F18" s="30">
        <v>0</v>
      </c>
      <c r="G18" s="30">
        <v>36288</v>
      </c>
      <c r="H18" s="30">
        <v>5100</v>
      </c>
      <c r="I18" s="30">
        <v>0</v>
      </c>
      <c r="J18" s="31">
        <v>0</v>
      </c>
      <c r="K18" s="32">
        <v>3000</v>
      </c>
      <c r="L18" s="33" t="s">
        <v>45</v>
      </c>
      <c r="M18" s="34">
        <v>0</v>
      </c>
      <c r="N18" s="34">
        <v>0</v>
      </c>
      <c r="O18" s="34">
        <v>1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3</v>
      </c>
      <c r="V18" s="36">
        <f t="shared" si="1"/>
        <v>44388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14314795-EC6B-48AA-BAF4-2419DF694AF8}"/>
  <conditionalFormatting sqref="V9:V28">
    <cfRule type="cellIs" dxfId="3" priority="4" operator="lessThan">
      <formula>0</formula>
    </cfRule>
  </conditionalFormatting>
  <conditionalFormatting sqref="V9:V28">
    <cfRule type="expression" dxfId="2" priority="2">
      <formula>#REF!&lt;0</formula>
    </cfRule>
  </conditionalFormatting>
  <conditionalFormatting sqref="D9:D28">
    <cfRule type="expression" dxfId="1" priority="1">
      <formula>OR($D9&gt;2023,AND($D9&lt;2023,$D9&lt;&gt;""))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D673CB85-27CA-401B-8789-7B3C9040733F}">
      <formula1>"N/A, FMR, Actual Rent"</formula1>
    </dataValidation>
    <dataValidation type="list" allowBlank="1" showInputMessage="1" showErrorMessage="1" sqref="E9:E28" xr:uid="{A98E2CF8-A3F5-4C68-9ACA-1D83DB7D68A5}">
      <formula1>"PH, TH, Joint TH &amp; PH-RRH, HMIS, SSO, TRA, PRA, SRA, S+C/SRO"</formula1>
    </dataValidation>
    <dataValidation allowBlank="1" showErrorMessage="1" sqref="A8:V8" xr:uid="{3AACC4EB-7946-45DE-947C-B4E0C3DC6B5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2022-06-30T21:52:25Z</dcterms:created>
  <dcterms:modified xsi:type="dcterms:W3CDTF">2022-08-17T21:56:03Z</dcterms:modified>
</cp:coreProperties>
</file>