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Y-500\"/>
    </mc:Choice>
  </mc:AlternateContent>
  <xr:revisionPtr revIDLastSave="0" documentId="13_ncr:1_{EEE85DD1-2FDE-4DC3-9D28-9218F9B1619D}" xr6:coauthVersionLast="47" xr6:coauthVersionMax="47" xr10:uidLastSave="{00000000-0000-0000-0000-000000000000}"/>
  <bookViews>
    <workbookView xWindow="-108" yWindow="-108" windowWidth="27288" windowHeight="17544" xr2:uid="{0086F84A-AF21-4618-8332-0BC980B0BF3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<sst xmlns="http://schemas.openxmlformats.org/spreadsheetml/2006/main" count="81" uniqueCount="57">
  <si>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</si>
  <si>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</si>
  <si>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</si>
  <si>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</si>
  <si>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</si>
  <si>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</si>
  <si>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</si>
  <si>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</si>
  <si>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</si>
  <si>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</si>
  <si>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</si>
  <si>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</si>
  <si>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</si>
  <si>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</si>
  <si>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</si>
  <si>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</si>
  <si>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</si>
  <si>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</si>
  <si>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</si>
  <si>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</si>
  <si>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</si>
  <si>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</si>
  <si>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</si>
  <si>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</si>
  <si>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</si>
  <si>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</si>
  <si>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</si>
  <si>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</si>
  <si>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</si>
  <si>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</si>
  <si>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NY-519</t>
  </si>
  <si>
    <t>COLUMBIA OPPORTUNITIES INCORPORATED</t>
  </si>
  <si>
    <t>COI CHRONIC HOMELESS PROJECT 2021</t>
  </si>
  <si>
    <t>NY0174L2C192111</t>
  </si>
  <si>
    <t>PH</t>
  </si>
  <si>
    <t/>
  </si>
  <si>
    <t>Buffalo</t>
  </si>
  <si>
    <t>Columbia, Greene Counties CoC</t>
  </si>
  <si>
    <t>CARES of NY, Inc.</t>
  </si>
  <si>
    <t>St Catherine's Center for Children</t>
  </si>
  <si>
    <t>CG PSH (2021)</t>
  </si>
  <si>
    <t>NY0175L2C192109</t>
  </si>
  <si>
    <t>Columbia-Greene HMIS Con (2021)</t>
  </si>
  <si>
    <t>NY0590L2C192113</t>
  </si>
  <si>
    <t>The Mental Health Association of Columbia-Greene Counties</t>
  </si>
  <si>
    <t>MHA Columbia Greene P16 2021</t>
  </si>
  <si>
    <t>NY0591L2C192113</t>
  </si>
  <si>
    <t>Community Action of Greene County, Inc.</t>
  </si>
  <si>
    <t>PSH Chronic 2021</t>
  </si>
  <si>
    <t>NY0593L2C192112</t>
  </si>
  <si>
    <t>MHA Columbia Greene P2S 2021</t>
  </si>
  <si>
    <t>NY0671L2C192110</t>
  </si>
  <si>
    <t>Supportive Housing for Homeless Families 2021</t>
  </si>
  <si>
    <t>NY0782L2C192110</t>
  </si>
  <si>
    <t>RR For Victims of Domestic Violence 2021</t>
  </si>
  <si>
    <t>NY1267D2C192102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</si>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</sst>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F37C-6DD4-471D-B3A7-86747CDF79B6}">
  <sheetPr codeName="Sheet265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538116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10734</v>
      </c>
      <c r="G9" s="31">
        <v>0</v>
      </c>
      <c r="H9" s="31">
        <v>2917</v>
      </c>
      <c r="I9" s="31">
        <v>4006</v>
      </c>
      <c r="J9" s="31">
        <v>0</v>
      </c>
      <c r="K9" s="32">
        <v>997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6" si="0">SUM(M9:T9)</f>
        <v>0</v>
      </c>
      <c r="V9" s="36">
        <f t="shared" ref="V9:V26" si="1">SUM(F9:K9)</f>
        <v>18654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81904</v>
      </c>
      <c r="G10" s="31">
        <v>0</v>
      </c>
      <c r="H10" s="31">
        <v>1000</v>
      </c>
      <c r="I10" s="31">
        <v>0</v>
      </c>
      <c r="J10" s="31">
        <v>0</v>
      </c>
      <c r="K10" s="32">
        <v>4546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87450</v>
      </c>
    </row>
    <row r="11" spans="1:22" x14ac:dyDescent="0.3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11279</v>
      </c>
      <c r="K11" s="32">
        <v>789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12068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165909</v>
      </c>
      <c r="G12" s="31">
        <v>0</v>
      </c>
      <c r="H12" s="31">
        <v>53639</v>
      </c>
      <c r="I12" s="31">
        <v>25460</v>
      </c>
      <c r="J12" s="31">
        <v>850</v>
      </c>
      <c r="K12" s="32">
        <v>12615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258473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16755</v>
      </c>
      <c r="G13" s="31">
        <v>0</v>
      </c>
      <c r="H13" s="31">
        <v>0</v>
      </c>
      <c r="I13" s="31">
        <v>1690</v>
      </c>
      <c r="J13" s="31">
        <v>0</v>
      </c>
      <c r="K13" s="32">
        <v>993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19438</v>
      </c>
    </row>
    <row r="14" spans="1:22" x14ac:dyDescent="0.3">
      <c r="A14" s="27" t="s">
        <v>44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21201</v>
      </c>
      <c r="G14" s="31">
        <v>0</v>
      </c>
      <c r="H14" s="31">
        <v>7275</v>
      </c>
      <c r="I14" s="31">
        <v>3837</v>
      </c>
      <c r="J14" s="31">
        <v>500</v>
      </c>
      <c r="K14" s="32">
        <v>1892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34705</v>
      </c>
    </row>
    <row r="15" spans="1:22" x14ac:dyDescent="0.3">
      <c r="A15" s="27" t="s">
        <v>47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41903</v>
      </c>
      <c r="G15" s="31">
        <v>0</v>
      </c>
      <c r="H15" s="31">
        <v>9840</v>
      </c>
      <c r="I15" s="31">
        <v>0</v>
      </c>
      <c r="J15" s="31">
        <v>0</v>
      </c>
      <c r="K15" s="32">
        <v>2945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54688</v>
      </c>
    </row>
    <row r="16" spans="1:22" x14ac:dyDescent="0.3">
      <c r="A16" s="27" t="s">
        <v>47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1">
        <v>39936</v>
      </c>
      <c r="H16" s="31">
        <v>8350</v>
      </c>
      <c r="I16" s="31">
        <v>0</v>
      </c>
      <c r="J16" s="31">
        <v>0</v>
      </c>
      <c r="K16" s="32">
        <v>4354</v>
      </c>
      <c r="L16" s="33" t="s">
        <v>56</v>
      </c>
      <c r="M16" s="34">
        <v>0</v>
      </c>
      <c r="N16" s="34">
        <v>0</v>
      </c>
      <c r="O16" s="34">
        <v>4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52640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C618F37C-6DD4-471D-B3A7-86747CDF79B6}"/>
  <conditionalFormatting sqref="D9:D26">
    <cfRule type="expression" dxfId="3" priority="4">
      <formula>OR($D9&gt;2023,AND($D9&lt;2023,$D9&lt;&gt;""))</formula>
    </cfRule>
  </conditionalFormatting>
  <conditionalFormatting sqref="V9:V26">
    <cfRule type="cellIs" dxfId="2" priority="3" operator="lessThan">
      <formula>0</formula>
    </cfRule>
  </conditionalFormatting>
  <conditionalFormatting sqref="V9:V26">
    <cfRule type="expression" dxfId="1" priority="1">
      <formula>#REF!&lt;0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42451959-4671-4F5F-B666-F513A96B6C2E}">
      <formula1>"N/A, FMR, Actual Rent"</formula1>
    </dataValidation>
    <dataValidation type="list" allowBlank="1" showInputMessage="1" showErrorMessage="1" sqref="E9:E26" xr:uid="{E6B64B4A-E8C2-41C5-8861-3466DC4A6D16}">
      <formula1>"PH, TH, Joint TH &amp; PH-RRH, HMIS, SSO, TRA, PRA, SRA, S+C/SRO"</formula1>
    </dataValidation>
    <dataValidation allowBlank="1" showErrorMessage="1" sqref="A8:V8" xr:uid="{5C224BC4-415F-4A23-9916-52D524EE7F3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2022-05-30T18:26:21Z</dcterms:created>
  <dcterms:modified xsi:type="dcterms:W3CDTF">2022-06-06T20:34:26Z</dcterms:modified>
</cp:coreProperties>
</file>