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dropbox\DropDR\2022 Reports\2022 GIW\HUD Exchange Revised\GIWs\"/>
    </mc:Choice>
  </mc:AlternateContent>
  <xr:revisionPtr revIDLastSave="0" documentId="13_ncr:1_{852F1AFF-DF4E-4C4A-8D2B-7C9CC72F528C}" xr6:coauthVersionLast="47" xr6:coauthVersionMax="47" xr10:uidLastSave="{00000000-0000-0000-0000-000000000000}"/>
  <bookViews>
    <workbookView xWindow="-98" yWindow="-98" windowWidth="25846" windowHeight="14941" xr2:uid="{559D71D6-7128-4FAC-841C-006BB79C7FF5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4" i="1" l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<sst xmlns="http://schemas.openxmlformats.org/spreadsheetml/2006/main" count="64" uniqueCount="51">
  <si>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</si>
  <si>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</si>
  <si>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</si>
  <si>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</si>
  <si>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</si>
  <si>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</si>
  <si>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</si>
  <si>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</si>
  <si>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</si>
  <si>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</si>
  <si>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</si>
  <si>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</si>
  <si>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</si>
  <si>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</si>
  <si>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</si>
  <si>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</si>
  <si>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</si>
  <si>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</si>
  <si>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</si>
  <si>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</si>
  <si>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</si>
  <si>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</si>
  <si>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</si>
  <si>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</si>
  <si>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</si>
  <si>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</si>
  <si>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</si>
  <si>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</si>
  <si>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</si>
  <si>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</si>
  <si>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MI-519</t>
  </si>
  <si>
    <t>County of Ottawa</t>
  </si>
  <si>
    <t>Permanent Housing Assistance for Chronically Homeless Individuals</t>
  </si>
  <si>
    <t>MI0269L5F192114</t>
  </si>
  <si>
    <t>PH</t>
  </si>
  <si>
    <t>FMR</t>
  </si>
  <si>
    <t>Detroit</t>
  </si>
  <si>
    <t>Holland/Ottawa County CoC</t>
  </si>
  <si>
    <t>Greater Ottawa County United Way</t>
  </si>
  <si>
    <t>Permanent Housing Assistance for Homeless Persons with Disabilities</t>
  </si>
  <si>
    <t>MI0270L5F192114</t>
  </si>
  <si>
    <t>Good Samaritan Ministries</t>
  </si>
  <si>
    <t>Permanent Supportive Housing - GSM FY2021</t>
  </si>
  <si>
    <t>MI0458L5F192107</t>
  </si>
  <si>
    <t>Resilience: Advocates for Ending Violence</t>
  </si>
  <si>
    <t>Ottawa DV PH-RRH 1</t>
  </si>
  <si>
    <t>MI0494L5F192106</t>
  </si>
  <si>
    <t>Community Housing Partnership RRH - GSM FY2021</t>
  </si>
  <si>
    <t>MI0548L5F192105</t>
  </si>
  <si>
    <t>Ottawa DV Bonus Combined</t>
  </si>
  <si>
    <t>MI0630D5F192103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</si>
</sst>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3A508-0A7D-4C79-85FE-FF9E551079DD}">
  <sheetPr codeName="Sheet189">
    <pageSetUpPr fitToPage="1"/>
  </sheetPr>
  <dimension ref="A1:V24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1356795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2023</v>
      </c>
      <c r="E9" s="29" t="s">
        <v>34</v>
      </c>
      <c r="F9" s="30">
        <v>0</v>
      </c>
      <c r="G9" s="30">
        <v>20448</v>
      </c>
      <c r="H9" s="30">
        <v>3269</v>
      </c>
      <c r="I9" s="30">
        <v>0</v>
      </c>
      <c r="J9" s="31">
        <v>0</v>
      </c>
      <c r="K9" s="32">
        <v>1179</v>
      </c>
      <c r="L9" s="33" t="s">
        <v>35</v>
      </c>
      <c r="M9" s="34">
        <v>0</v>
      </c>
      <c r="N9" s="34">
        <v>0</v>
      </c>
      <c r="O9" s="34">
        <v>2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5">
        <f t="shared" ref="U9:U24" si="0">SUM(M9:T9)</f>
        <v>2</v>
      </c>
      <c r="V9" s="36">
        <f t="shared" ref="V9:V24" si="1">SUM(F9:K9)</f>
        <v>24896</v>
      </c>
    </row>
    <row r="10" spans="1:22" x14ac:dyDescent="0.45">
      <c r="A10" s="27" t="s">
        <v>31</v>
      </c>
      <c r="B10" s="27" t="s">
        <v>39</v>
      </c>
      <c r="C10" s="28" t="s">
        <v>40</v>
      </c>
      <c r="D10" s="28">
        <v>2023</v>
      </c>
      <c r="E10" s="29" t="s">
        <v>34</v>
      </c>
      <c r="F10" s="30">
        <v>0</v>
      </c>
      <c r="G10" s="30">
        <v>616068</v>
      </c>
      <c r="H10" s="30">
        <v>5733</v>
      </c>
      <c r="I10" s="30">
        <v>0</v>
      </c>
      <c r="J10" s="31">
        <v>0</v>
      </c>
      <c r="K10" s="32">
        <v>22582</v>
      </c>
      <c r="L10" s="33" t="s">
        <v>35</v>
      </c>
      <c r="M10" s="34">
        <v>0</v>
      </c>
      <c r="N10" s="34">
        <v>0</v>
      </c>
      <c r="O10" s="34">
        <v>50</v>
      </c>
      <c r="P10" s="34">
        <v>9</v>
      </c>
      <c r="Q10" s="34">
        <v>0</v>
      </c>
      <c r="R10" s="34">
        <v>0</v>
      </c>
      <c r="S10" s="34">
        <v>0</v>
      </c>
      <c r="T10" s="34">
        <v>0</v>
      </c>
      <c r="U10" s="35">
        <f t="shared" si="0"/>
        <v>59</v>
      </c>
      <c r="V10" s="36">
        <f t="shared" si="1"/>
        <v>644383</v>
      </c>
    </row>
    <row r="11" spans="1:22" x14ac:dyDescent="0.45">
      <c r="A11" s="27" t="s">
        <v>41</v>
      </c>
      <c r="B11" s="27" t="s">
        <v>42</v>
      </c>
      <c r="C11" s="28" t="s">
        <v>43</v>
      </c>
      <c r="D11" s="28">
        <v>2023</v>
      </c>
      <c r="E11" s="29" t="s">
        <v>34</v>
      </c>
      <c r="F11" s="30">
        <v>0</v>
      </c>
      <c r="G11" s="30">
        <v>39096</v>
      </c>
      <c r="H11" s="30">
        <v>7379</v>
      </c>
      <c r="I11" s="30">
        <v>0</v>
      </c>
      <c r="J11" s="31">
        <v>0</v>
      </c>
      <c r="K11" s="32">
        <v>2405</v>
      </c>
      <c r="L11" s="33" t="s">
        <v>35</v>
      </c>
      <c r="M11" s="34">
        <v>4</v>
      </c>
      <c r="N11" s="34">
        <v>1</v>
      </c>
      <c r="O11" s="34">
        <v>0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5">
        <f t="shared" si="0"/>
        <v>5</v>
      </c>
      <c r="V11" s="36">
        <f t="shared" si="1"/>
        <v>48880</v>
      </c>
    </row>
    <row r="12" spans="1:22" x14ac:dyDescent="0.45">
      <c r="A12" s="27" t="s">
        <v>44</v>
      </c>
      <c r="B12" s="27" t="s">
        <v>45</v>
      </c>
      <c r="C12" s="28" t="s">
        <v>46</v>
      </c>
      <c r="D12" s="28">
        <v>2023</v>
      </c>
      <c r="E12" s="29" t="s">
        <v>34</v>
      </c>
      <c r="F12" s="30">
        <v>0</v>
      </c>
      <c r="G12" s="30">
        <v>114900</v>
      </c>
      <c r="H12" s="30">
        <v>30337</v>
      </c>
      <c r="I12" s="30">
        <v>0</v>
      </c>
      <c r="J12" s="31">
        <v>0</v>
      </c>
      <c r="K12" s="32">
        <v>5235</v>
      </c>
      <c r="L12" s="33" t="s">
        <v>35</v>
      </c>
      <c r="M12" s="34">
        <v>0</v>
      </c>
      <c r="N12" s="34">
        <v>0</v>
      </c>
      <c r="O12" s="34">
        <v>2</v>
      </c>
      <c r="P12" s="34">
        <v>4</v>
      </c>
      <c r="Q12" s="34">
        <v>3</v>
      </c>
      <c r="R12" s="34">
        <v>0</v>
      </c>
      <c r="S12" s="34">
        <v>0</v>
      </c>
      <c r="T12" s="34">
        <v>0</v>
      </c>
      <c r="U12" s="35">
        <f t="shared" si="0"/>
        <v>9</v>
      </c>
      <c r="V12" s="36">
        <f t="shared" si="1"/>
        <v>150472</v>
      </c>
    </row>
    <row r="13" spans="1:22" x14ac:dyDescent="0.45">
      <c r="A13" s="27" t="s">
        <v>41</v>
      </c>
      <c r="B13" s="27" t="s">
        <v>47</v>
      </c>
      <c r="C13" s="28" t="s">
        <v>48</v>
      </c>
      <c r="D13" s="28">
        <v>2023</v>
      </c>
      <c r="E13" s="29" t="s">
        <v>34</v>
      </c>
      <c r="F13" s="30">
        <v>0</v>
      </c>
      <c r="G13" s="31">
        <v>147612</v>
      </c>
      <c r="H13" s="31">
        <v>186959</v>
      </c>
      <c r="I13" s="31">
        <v>0</v>
      </c>
      <c r="J13" s="31">
        <v>0</v>
      </c>
      <c r="K13" s="32">
        <v>33457</v>
      </c>
      <c r="L13" s="33" t="s">
        <v>35</v>
      </c>
      <c r="M13" s="34">
        <v>0</v>
      </c>
      <c r="N13" s="34">
        <v>0</v>
      </c>
      <c r="O13" s="34">
        <v>1</v>
      </c>
      <c r="P13" s="34">
        <v>9</v>
      </c>
      <c r="Q13" s="34">
        <v>1</v>
      </c>
      <c r="R13" s="34">
        <v>1</v>
      </c>
      <c r="S13" s="34">
        <v>0</v>
      </c>
      <c r="T13" s="34">
        <v>0</v>
      </c>
      <c r="U13" s="35">
        <f t="shared" si="0"/>
        <v>12</v>
      </c>
      <c r="V13" s="36">
        <f t="shared" si="1"/>
        <v>368028</v>
      </c>
    </row>
    <row r="14" spans="1:22" x14ac:dyDescent="0.45">
      <c r="A14" s="27" t="s">
        <v>44</v>
      </c>
      <c r="B14" s="27" t="s">
        <v>49</v>
      </c>
      <c r="C14" s="28" t="s">
        <v>50</v>
      </c>
      <c r="D14" s="28">
        <v>2023</v>
      </c>
      <c r="E14" s="29" t="s">
        <v>34</v>
      </c>
      <c r="F14" s="30">
        <v>0</v>
      </c>
      <c r="G14" s="30">
        <v>75648</v>
      </c>
      <c r="H14" s="30">
        <v>39203</v>
      </c>
      <c r="I14" s="30">
        <v>0</v>
      </c>
      <c r="J14" s="31">
        <v>0</v>
      </c>
      <c r="K14" s="32">
        <v>5285</v>
      </c>
      <c r="L14" s="33" t="s">
        <v>35</v>
      </c>
      <c r="M14" s="34">
        <v>0</v>
      </c>
      <c r="N14" s="34">
        <v>0</v>
      </c>
      <c r="O14" s="34">
        <v>2</v>
      </c>
      <c r="P14" s="34">
        <v>2</v>
      </c>
      <c r="Q14" s="34">
        <v>2</v>
      </c>
      <c r="R14" s="34">
        <v>0</v>
      </c>
      <c r="S14" s="34">
        <v>0</v>
      </c>
      <c r="T14" s="34">
        <v>0</v>
      </c>
      <c r="U14" s="35">
        <f t="shared" si="0"/>
        <v>6</v>
      </c>
      <c r="V14" s="36">
        <f t="shared" si="1"/>
        <v>120136</v>
      </c>
    </row>
    <row r="15" spans="1:22" x14ac:dyDescent="0.45">
      <c r="A15" s="27"/>
      <c r="B15" s="27"/>
      <c r="C15" s="28"/>
      <c r="D15" s="28"/>
      <c r="E15" s="29"/>
      <c r="F15" s="30"/>
      <c r="G15" s="31"/>
      <c r="H15" s="31"/>
      <c r="I15" s="31"/>
      <c r="J15" s="31"/>
      <c r="K15" s="32"/>
      <c r="L15" s="33"/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0</v>
      </c>
    </row>
    <row r="16" spans="1:22" x14ac:dyDescent="0.45">
      <c r="A16" s="27"/>
      <c r="B16" s="27"/>
      <c r="C16" s="28"/>
      <c r="D16" s="28"/>
      <c r="E16" s="29"/>
      <c r="F16" s="30"/>
      <c r="G16" s="31"/>
      <c r="H16" s="31"/>
      <c r="I16" s="31"/>
      <c r="J16" s="31"/>
      <c r="K16" s="32"/>
      <c r="L16" s="33"/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0</v>
      </c>
    </row>
    <row r="17" spans="1:22" x14ac:dyDescent="0.45">
      <c r="A17" s="27"/>
      <c r="B17" s="27"/>
      <c r="C17" s="28"/>
      <c r="D17" s="28"/>
      <c r="E17" s="29"/>
      <c r="F17" s="30"/>
      <c r="G17" s="31"/>
      <c r="H17" s="31"/>
      <c r="I17" s="31"/>
      <c r="J17" s="31"/>
      <c r="K17" s="32"/>
      <c r="L17" s="33"/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0</v>
      </c>
    </row>
    <row r="18" spans="1:22" x14ac:dyDescent="0.45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45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45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45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45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45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45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</sheetData>
  <autoFilter ref="A8:V8" xr:uid="{80A3A508-0A7D-4C79-85FE-FF9E551079DD}"/>
  <conditionalFormatting sqref="V9:V24">
    <cfRule type="cellIs" dxfId="3" priority="4" operator="lessThan">
      <formula>0</formula>
    </cfRule>
  </conditionalFormatting>
  <conditionalFormatting sqref="V9:V24">
    <cfRule type="expression" dxfId="2" priority="2">
      <formula>#REF!&lt;0</formula>
    </cfRule>
  </conditionalFormatting>
  <conditionalFormatting sqref="D9:D24">
    <cfRule type="expression" dxfId="1" priority="1">
      <formula>OR($D9&gt;2023,AND($D9&lt;2023,$D9&lt;&gt;""))</formula>
    </cfRule>
  </conditionalFormatting>
  <conditionalFormatting sqref="C9:C24">
    <cfRule type="expression" dxfId="0" priority="5">
      <formula>(#REF!&gt;1)</formula>
    </cfRule>
  </conditionalFormatting>
  <dataValidations count="3">
    <dataValidation type="list" allowBlank="1" showInputMessage="1" showErrorMessage="1" sqref="L9:L24" xr:uid="{4B47F2E0-CC08-4843-BB83-591551E2E413}">
      <formula1>"N/A, FMR, Actual Rent"</formula1>
    </dataValidation>
    <dataValidation type="list" allowBlank="1" showInputMessage="1" showErrorMessage="1" sqref="E9:E24" xr:uid="{8C620BCE-AEFF-4103-9D7C-FDC080E1E6C1}">
      <formula1>"PH, TH, Joint TH &amp; PH-RRH, HMIS, SSO, TRA, PRA, SRA, S+C/SRO"</formula1>
    </dataValidation>
    <dataValidation allowBlank="1" showErrorMessage="1" sqref="A8:V8" xr:uid="{A19BA9DD-87D2-4BF4-966E-040B4805E4F3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8/15/2022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</cp:lastModifiedBy>
  <dcterms:created xsi:type="dcterms:W3CDTF">2022-06-30T21:53:10Z</dcterms:created>
  <dcterms:modified xsi:type="dcterms:W3CDTF">2022-08-17T21:56:26Z</dcterms:modified>
</cp:coreProperties>
</file>