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I-500\"/>
    </mc:Choice>
  </mc:AlternateContent>
  <xr:revisionPtr revIDLastSave="0" documentId="13_ncr:1_{45BFAD73-B3EE-4F00-924C-8FEED7A26C02}" xr6:coauthVersionLast="47" xr6:coauthVersionMax="47" xr10:uidLastSave="{00000000-0000-0000-0000-000000000000}"/>
  <bookViews>
    <workbookView xWindow="-108" yWindow="-108" windowWidth="27288" windowHeight="17544" xr2:uid="{0922527D-B162-4F56-B9D8-D767FC7F5FCC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<sst xmlns="http://schemas.openxmlformats.org/spreadsheetml/2006/main" count="88" uniqueCount="57">
  <si>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</si>
  <si>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</si>
  <si>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</si>
  <si>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</si>
  <si>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</si>
  <si>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</si>
  <si>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</si>
  <si>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</si>
  <si>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</si>
  <si>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</si>
  <si>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</si>
  <si>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</si>
  <si>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</si>
  <si>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</si>
  <si>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</si>
  <si>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</si>
  <si>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</si>
  <si>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</si>
  <si>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</si>
  <si>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</si>
  <si>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</si>
  <si>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</si>
  <si>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</si>
  <si>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</si>
  <si>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</si>
  <si>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</si>
  <si>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</si>
  <si>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</si>
  <si>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</si>
  <si>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</si>
  <si>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MI-516</t>
  </si>
  <si>
    <t>HealthWest (formerly known as Community Mental Health Services of Muskegon County)</t>
  </si>
  <si>
    <t>Supportive Housing III</t>
  </si>
  <si>
    <t>MI0250L5F162111</t>
  </si>
  <si>
    <t>PH</t>
  </si>
  <si>
    <t/>
  </si>
  <si>
    <t>Detroit</t>
  </si>
  <si>
    <t>Norton Shores, Muskegon City &amp; County CoC</t>
  </si>
  <si>
    <t>Muskegon Community Health Project</t>
  </si>
  <si>
    <t>Every Woman's Place, Inc.</t>
  </si>
  <si>
    <t>HMIS FY2021</t>
  </si>
  <si>
    <t>MI0252L5F162114</t>
  </si>
  <si>
    <t>Supportive Housing I</t>
  </si>
  <si>
    <t>MI0253L5F162114</t>
  </si>
  <si>
    <t>Supportive Housing II</t>
  </si>
  <si>
    <t>MI0254L5F162114</t>
  </si>
  <si>
    <t>Supportive Housing IV</t>
  </si>
  <si>
    <t>MI0324L5F162111</t>
  </si>
  <si>
    <t>Bethany Housing Ministries dba Community enCompass</t>
  </si>
  <si>
    <t>Veteran Singles &amp; Family Consolidated</t>
  </si>
  <si>
    <t>MI0352L5F162109</t>
  </si>
  <si>
    <t>permanent supportive housing</t>
  </si>
  <si>
    <t>MI0490L5F162106</t>
  </si>
  <si>
    <t>PSH reallocated</t>
  </si>
  <si>
    <t>MI0511L5F162106</t>
  </si>
  <si>
    <t>PSH 2018</t>
  </si>
  <si>
    <t>MI0589L5F162104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</si>
</sst>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B91AA-719D-4254-8674-6ED0635831F6}">
  <sheetPr codeName="Sheet187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651107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30434</v>
      </c>
      <c r="G9" s="31">
        <v>0</v>
      </c>
      <c r="H9" s="31">
        <v>0</v>
      </c>
      <c r="I9" s="31">
        <v>0</v>
      </c>
      <c r="J9" s="31">
        <v>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7" si="0">SUM(M9:T9)</f>
        <v>0</v>
      </c>
      <c r="V9" s="36">
        <f t="shared" ref="V9:V27" si="1">SUM(F9:K9)</f>
        <v>30434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62000</v>
      </c>
      <c r="K10" s="32">
        <v>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62000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147665</v>
      </c>
      <c r="G11" s="31">
        <v>0</v>
      </c>
      <c r="H11" s="31">
        <v>0</v>
      </c>
      <c r="I11" s="31">
        <v>0</v>
      </c>
      <c r="J11" s="31">
        <v>0</v>
      </c>
      <c r="K11" s="32">
        <v>3528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151193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23536</v>
      </c>
      <c r="G12" s="31">
        <v>0</v>
      </c>
      <c r="H12" s="31">
        <v>0</v>
      </c>
      <c r="I12" s="31">
        <v>0</v>
      </c>
      <c r="J12" s="31">
        <v>0</v>
      </c>
      <c r="K12" s="32">
        <v>758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24294</v>
      </c>
    </row>
    <row r="13" spans="1:22" x14ac:dyDescent="0.3">
      <c r="A13" s="27" t="s">
        <v>31</v>
      </c>
      <c r="B13" s="27" t="s">
        <v>46</v>
      </c>
      <c r="C13" s="28" t="s">
        <v>47</v>
      </c>
      <c r="D13" s="28">
        <v>2023</v>
      </c>
      <c r="E13" s="29" t="s">
        <v>34</v>
      </c>
      <c r="F13" s="30">
        <v>30139</v>
      </c>
      <c r="G13" s="31">
        <v>0</v>
      </c>
      <c r="H13" s="31">
        <v>0</v>
      </c>
      <c r="I13" s="31">
        <v>0</v>
      </c>
      <c r="J13" s="31">
        <v>0</v>
      </c>
      <c r="K13" s="32">
        <v>888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31027</v>
      </c>
    </row>
    <row r="14" spans="1:22" x14ac:dyDescent="0.3">
      <c r="A14" s="27" t="s">
        <v>48</v>
      </c>
      <c r="B14" s="27" t="s">
        <v>49</v>
      </c>
      <c r="C14" s="28" t="s">
        <v>50</v>
      </c>
      <c r="D14" s="28">
        <v>2023</v>
      </c>
      <c r="E14" s="29" t="s">
        <v>34</v>
      </c>
      <c r="F14" s="30">
        <v>54886</v>
      </c>
      <c r="G14" s="31">
        <v>0</v>
      </c>
      <c r="H14" s="31">
        <v>0</v>
      </c>
      <c r="I14" s="31">
        <v>0</v>
      </c>
      <c r="J14" s="31">
        <v>0</v>
      </c>
      <c r="K14" s="32">
        <v>4712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59598</v>
      </c>
    </row>
    <row r="15" spans="1:22" x14ac:dyDescent="0.3">
      <c r="A15" s="27" t="s">
        <v>39</v>
      </c>
      <c r="B15" s="27" t="s">
        <v>51</v>
      </c>
      <c r="C15" s="28" t="s">
        <v>52</v>
      </c>
      <c r="D15" s="28">
        <v>2023</v>
      </c>
      <c r="E15" s="29" t="s">
        <v>34</v>
      </c>
      <c r="F15" s="30">
        <v>222017</v>
      </c>
      <c r="G15" s="31">
        <v>0</v>
      </c>
      <c r="H15" s="31">
        <v>0</v>
      </c>
      <c r="I15" s="31">
        <v>0</v>
      </c>
      <c r="J15" s="31">
        <v>0</v>
      </c>
      <c r="K15" s="32">
        <v>15662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237679</v>
      </c>
    </row>
    <row r="16" spans="1:22" x14ac:dyDescent="0.3">
      <c r="A16" s="27" t="s">
        <v>39</v>
      </c>
      <c r="B16" s="27" t="s">
        <v>53</v>
      </c>
      <c r="C16" s="28" t="s">
        <v>54</v>
      </c>
      <c r="D16" s="28">
        <v>2023</v>
      </c>
      <c r="E16" s="29" t="s">
        <v>34</v>
      </c>
      <c r="F16" s="30">
        <v>37346</v>
      </c>
      <c r="G16" s="31">
        <v>0</v>
      </c>
      <c r="H16" s="31">
        <v>0</v>
      </c>
      <c r="I16" s="31">
        <v>0</v>
      </c>
      <c r="J16" s="31">
        <v>0</v>
      </c>
      <c r="K16" s="32">
        <v>2125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39471</v>
      </c>
    </row>
    <row r="17" spans="1:22" x14ac:dyDescent="0.3">
      <c r="A17" s="27" t="s">
        <v>39</v>
      </c>
      <c r="B17" s="27" t="s">
        <v>55</v>
      </c>
      <c r="C17" s="28" t="s">
        <v>56</v>
      </c>
      <c r="D17" s="28">
        <v>2023</v>
      </c>
      <c r="E17" s="29" t="s">
        <v>34</v>
      </c>
      <c r="F17" s="30">
        <v>15411</v>
      </c>
      <c r="G17" s="31">
        <v>0</v>
      </c>
      <c r="H17" s="31">
        <v>0</v>
      </c>
      <c r="I17" s="31">
        <v>0</v>
      </c>
      <c r="J17" s="31">
        <v>0</v>
      </c>
      <c r="K17" s="32">
        <v>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15411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003B91AA-719D-4254-8674-6ED0635831F6}"/>
  <conditionalFormatting sqref="D9:D27">
    <cfRule type="expression" dxfId="3" priority="4">
      <formula>OR($D9&gt;2023,AND($D9&lt;2023,$D9&lt;&gt;""))</formula>
    </cfRule>
  </conditionalFormatting>
  <conditionalFormatting sqref="V9:V27">
    <cfRule type="cellIs" dxfId="2" priority="3" operator="lessThan">
      <formula>0</formula>
    </cfRule>
  </conditionalFormatting>
  <conditionalFormatting sqref="V9:V27">
    <cfRule type="expression" dxfId="1" priority="1">
      <formula>#REF!&lt;0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9B9FA244-2322-4F3D-85B2-5610DC863DC0}">
      <formula1>"N/A, FMR, Actual Rent"</formula1>
    </dataValidation>
    <dataValidation type="list" allowBlank="1" showInputMessage="1" showErrorMessage="1" sqref="E9:E27" xr:uid="{1DD47757-0C1A-4612-935F-3FF4D48E9D2D}">
      <formula1>"PH, TH, Joint TH &amp; PH-RRH, HMIS, SSO, TRA, PRA, SRA, S+C/SRO"</formula1>
    </dataValidation>
    <dataValidation allowBlank="1" showErrorMessage="1" sqref="A8:V8" xr:uid="{E5AF6376-C493-4B83-957E-0DC8B596B29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2022-05-30T18:26:59Z</dcterms:created>
  <dcterms:modified xsi:type="dcterms:W3CDTF">2022-06-06T20:33:39Z</dcterms:modified>
</cp:coreProperties>
</file>