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MI-500\"/>
    </mc:Choice>
  </mc:AlternateContent>
  <xr:revisionPtr revIDLastSave="0" documentId="13_ncr:1_{E7397F34-7487-4B5F-88C6-6311C55649DC}" xr6:coauthVersionLast="47" xr6:coauthVersionMax="47" xr10:uidLastSave="{00000000-0000-0000-0000-000000000000}"/>
  <bookViews>
    <workbookView xWindow="-98" yWindow="-98" windowWidth="26116" windowHeight="16395" xr2:uid="{B4094413-EB80-4253-8DC2-CC2EEBBC3F04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  <c r="B4" i="1"/>
  <c r="B3" i="1"/>
  <c r="B2" i="1"/>
  <c r="B1" i="1"/>
</calcChain>
</file>

<file path=xl/sharedStrings.xml><?xml version="1.0" encoding="utf-8"?>
<sst xmlns="http://schemas.openxmlformats.org/spreadsheetml/2006/main" count="147" uniqueCount="60">
  <si>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</si>
  <si>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</si>
  <si>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</si>
  <si>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</si>
  <si>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</si>
  <si>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</si>
  <si>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</si>
  <si>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</si>
  <si>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</si>
  <si>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</si>
  <si>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</si>
  <si>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</si>
  <si>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</si>
  <si>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</si>
  <si>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</si>
  <si>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</si>
  <si>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</si>
  <si>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</si>
  <si>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</si>
  <si>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</si>
  <si>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</si>
  <si>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</si>
  <si>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</si>
  <si>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</si>
  <si>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</si>
  <si>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</si>
  <si>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</si>
  <si>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</si>
  <si>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</si>
  <si>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</si>
  <si>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</si>
  <si>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MI-507</t>
  </si>
  <si>
    <t>Kalamazoo Community Mental Health &amp; Substance Abuse Services</t>
  </si>
  <si>
    <t>Grand Slam Renewal Application FY2021</t>
  </si>
  <si>
    <t>MI0178L5F072112</t>
  </si>
  <si>
    <t>PH</t>
  </si>
  <si>
    <t>Renewal</t>
  </si>
  <si>
    <t>PSH</t>
  </si>
  <si>
    <t/>
  </si>
  <si>
    <t>C</t>
  </si>
  <si>
    <t>Detroit</t>
  </si>
  <si>
    <t>Portage, Kalamazoo City &amp; County CoC</t>
  </si>
  <si>
    <t>United Way of the Battle Creek and Kalamazoo Region</t>
  </si>
  <si>
    <t>Full Count Renewal Application FY2021</t>
  </si>
  <si>
    <t>MI0182L5F072114</t>
  </si>
  <si>
    <t>Home Base I Renewal Application FY2021</t>
  </si>
  <si>
    <t>MI0183L5F072114</t>
  </si>
  <si>
    <t>Home Base II Renewal Application FY2021</t>
  </si>
  <si>
    <t>MI0184L5F072114</t>
  </si>
  <si>
    <t>Second Base Renewal Application FY2021</t>
  </si>
  <si>
    <t>MI0296L5F072113</t>
  </si>
  <si>
    <t>Housing Resources, Inc. of Kalamazoo County</t>
  </si>
  <si>
    <t>Homeward II</t>
  </si>
  <si>
    <t>MI0316L5F072110</t>
  </si>
  <si>
    <t>Home Run Renewal Application FY2021</t>
  </si>
  <si>
    <t>MI0332L5F072112</t>
  </si>
  <si>
    <t>Third Base Renewal Application FY2021</t>
  </si>
  <si>
    <t>MI0346L5F072110</t>
  </si>
  <si>
    <t>Actual Rent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</si>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</sst>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B6A92-1807-4EDC-8907-D5A60EF0FCCD}">
  <sheetPr codeName="Sheet178">
    <pageSetUpPr fitToPage="1"/>
  </sheetPr>
  <dimension ref="A1:DG2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3.796875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6.33203125" hidden="1" customWidth="1"/>
    <col min="109" max="109" width="6.46484375" hidden="1" customWidth="1"/>
    <col min="110" max="110" width="31.33203125" hidden="1" customWidth="1"/>
    <col min="111" max="111" width="44" hidden="1" customWidth="1"/>
  </cols>
  <sheetData>
    <row r="1" spans="1:111" ht="15" customHeight="1" x14ac:dyDescent="0.45">
      <c r="A1" s="1" t="s">
        <v>0</v>
      </c>
      <c r="B1" s="2" t="str">
        <f ca="1">INDIRECT("$DD$9")</f>
        <v>Detroit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MI-507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Portage, Kalamazoo City &amp;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United Way of the Battle Creek and Kalamazoo Region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1664094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64044</v>
      </c>
      <c r="H9" s="31">
        <v>7470</v>
      </c>
      <c r="I9" s="31">
        <v>0</v>
      </c>
      <c r="J9" s="32">
        <v>0</v>
      </c>
      <c r="K9" s="33">
        <v>3948</v>
      </c>
      <c r="L9" s="34" t="s">
        <v>58</v>
      </c>
      <c r="M9" s="35">
        <v>0</v>
      </c>
      <c r="N9" s="35">
        <v>0</v>
      </c>
      <c r="O9" s="35">
        <v>9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f t="shared" ref="U9:U26" si="0">SUM(M9:T9)</f>
        <v>9</v>
      </c>
      <c r="V9" s="37">
        <f t="shared" ref="V9:V26" si="1">SUM(F9:K9)</f>
        <v>75462</v>
      </c>
      <c r="W9" s="38"/>
      <c r="CT9">
        <v>187360</v>
      </c>
      <c r="CU9">
        <v>182138</v>
      </c>
      <c r="CV9" t="s">
        <v>36</v>
      </c>
      <c r="CW9">
        <v>1</v>
      </c>
      <c r="CX9" t="s">
        <v>37</v>
      </c>
      <c r="CY9" t="s">
        <v>38</v>
      </c>
      <c r="CZ9">
        <v>75462</v>
      </c>
      <c r="DA9">
        <v>75462</v>
      </c>
      <c r="DB9">
        <v>75462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32</v>
      </c>
      <c r="B10" s="28" t="s">
        <v>43</v>
      </c>
      <c r="C10" s="29" t="s">
        <v>44</v>
      </c>
      <c r="D10" s="29">
        <v>2023</v>
      </c>
      <c r="E10" s="30" t="s">
        <v>35</v>
      </c>
      <c r="F10" s="31">
        <v>0</v>
      </c>
      <c r="G10" s="31">
        <v>48456</v>
      </c>
      <c r="H10" s="31">
        <v>0</v>
      </c>
      <c r="I10" s="31">
        <v>0</v>
      </c>
      <c r="J10" s="32">
        <v>0</v>
      </c>
      <c r="K10" s="33">
        <v>2585</v>
      </c>
      <c r="L10" s="34" t="s">
        <v>58</v>
      </c>
      <c r="M10" s="35">
        <v>0</v>
      </c>
      <c r="N10" s="35">
        <v>0</v>
      </c>
      <c r="O10" s="35">
        <v>6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6</v>
      </c>
      <c r="V10" s="37">
        <f t="shared" si="1"/>
        <v>51041</v>
      </c>
      <c r="W10" s="38"/>
      <c r="CT10">
        <v>187358</v>
      </c>
      <c r="CU10">
        <v>182138</v>
      </c>
      <c r="CV10" t="s">
        <v>36</v>
      </c>
      <c r="CW10">
        <v>1</v>
      </c>
      <c r="CX10" t="s">
        <v>37</v>
      </c>
      <c r="CY10" t="s">
        <v>38</v>
      </c>
      <c r="CZ10">
        <v>51041</v>
      </c>
      <c r="DA10">
        <v>51041</v>
      </c>
      <c r="DB10">
        <v>51041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32</v>
      </c>
      <c r="B11" s="28" t="s">
        <v>45</v>
      </c>
      <c r="C11" s="29" t="s">
        <v>46</v>
      </c>
      <c r="D11" s="29">
        <v>2023</v>
      </c>
      <c r="E11" s="30" t="s">
        <v>35</v>
      </c>
      <c r="F11" s="31">
        <v>0</v>
      </c>
      <c r="G11" s="31">
        <v>374880</v>
      </c>
      <c r="H11" s="31">
        <v>0</v>
      </c>
      <c r="I11" s="31">
        <v>0</v>
      </c>
      <c r="J11" s="32">
        <v>0</v>
      </c>
      <c r="K11" s="33">
        <v>19912</v>
      </c>
      <c r="L11" s="34" t="s">
        <v>58</v>
      </c>
      <c r="M11" s="35">
        <v>0</v>
      </c>
      <c r="N11" s="35">
        <v>0</v>
      </c>
      <c r="O11" s="35">
        <v>71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71</v>
      </c>
      <c r="V11" s="37">
        <f t="shared" si="1"/>
        <v>394792</v>
      </c>
      <c r="W11" s="38"/>
      <c r="CT11">
        <v>187357</v>
      </c>
      <c r="CU11">
        <v>182138</v>
      </c>
      <c r="CV11" t="s">
        <v>36</v>
      </c>
      <c r="CW11">
        <v>1</v>
      </c>
      <c r="CX11" t="s">
        <v>37</v>
      </c>
      <c r="CY11" t="s">
        <v>38</v>
      </c>
      <c r="CZ11">
        <v>394792</v>
      </c>
      <c r="DA11">
        <v>394792</v>
      </c>
      <c r="DB11">
        <v>394792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32</v>
      </c>
      <c r="B12" s="28" t="s">
        <v>47</v>
      </c>
      <c r="C12" s="29" t="s">
        <v>48</v>
      </c>
      <c r="D12" s="29">
        <v>2023</v>
      </c>
      <c r="E12" s="30" t="s">
        <v>35</v>
      </c>
      <c r="F12" s="31">
        <v>0</v>
      </c>
      <c r="G12" s="31">
        <v>275148</v>
      </c>
      <c r="H12" s="31">
        <v>41844</v>
      </c>
      <c r="I12" s="31">
        <v>0</v>
      </c>
      <c r="J12" s="32">
        <v>0</v>
      </c>
      <c r="K12" s="33">
        <v>16837</v>
      </c>
      <c r="L12" s="34" t="s">
        <v>58</v>
      </c>
      <c r="M12" s="35">
        <v>0</v>
      </c>
      <c r="N12" s="35">
        <v>0</v>
      </c>
      <c r="O12" s="35">
        <v>31</v>
      </c>
      <c r="P12" s="35">
        <v>5</v>
      </c>
      <c r="Q12" s="35">
        <v>2</v>
      </c>
      <c r="R12" s="35">
        <v>0</v>
      </c>
      <c r="S12" s="35">
        <v>0</v>
      </c>
      <c r="T12" s="35">
        <v>0</v>
      </c>
      <c r="U12" s="36">
        <f t="shared" si="0"/>
        <v>38</v>
      </c>
      <c r="V12" s="37">
        <f t="shared" si="1"/>
        <v>333829</v>
      </c>
      <c r="W12" s="38"/>
      <c r="CT12">
        <v>187361</v>
      </c>
      <c r="CU12">
        <v>182138</v>
      </c>
      <c r="CV12" t="s">
        <v>36</v>
      </c>
      <c r="CW12">
        <v>1</v>
      </c>
      <c r="CX12" t="s">
        <v>37</v>
      </c>
      <c r="CY12" t="s">
        <v>38</v>
      </c>
      <c r="CZ12">
        <v>333829</v>
      </c>
      <c r="DA12">
        <v>333829</v>
      </c>
      <c r="DB12">
        <v>333829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32</v>
      </c>
      <c r="B13" s="28" t="s">
        <v>49</v>
      </c>
      <c r="C13" s="29" t="s">
        <v>50</v>
      </c>
      <c r="D13" s="29">
        <v>2023</v>
      </c>
      <c r="E13" s="30" t="s">
        <v>35</v>
      </c>
      <c r="F13" s="31">
        <v>0</v>
      </c>
      <c r="G13" s="31">
        <v>63840</v>
      </c>
      <c r="H13" s="31">
        <v>6397</v>
      </c>
      <c r="I13" s="31">
        <v>0</v>
      </c>
      <c r="J13" s="32">
        <v>300</v>
      </c>
      <c r="K13" s="33">
        <v>4821</v>
      </c>
      <c r="L13" s="34" t="s">
        <v>58</v>
      </c>
      <c r="M13" s="35">
        <v>0</v>
      </c>
      <c r="N13" s="35">
        <v>0</v>
      </c>
      <c r="O13" s="35">
        <v>10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10</v>
      </c>
      <c r="V13" s="37">
        <f t="shared" si="1"/>
        <v>75358</v>
      </c>
      <c r="W13" s="38"/>
      <c r="CT13">
        <v>187362</v>
      </c>
      <c r="CU13">
        <v>182138</v>
      </c>
      <c r="CV13" t="s">
        <v>36</v>
      </c>
      <c r="CW13">
        <v>1</v>
      </c>
      <c r="CX13" t="s">
        <v>37</v>
      </c>
      <c r="CY13" t="s">
        <v>38</v>
      </c>
      <c r="CZ13">
        <v>75358</v>
      </c>
      <c r="DA13">
        <v>75358</v>
      </c>
      <c r="DB13">
        <v>75358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51</v>
      </c>
      <c r="B14" s="28" t="s">
        <v>52</v>
      </c>
      <c r="C14" s="29" t="s">
        <v>53</v>
      </c>
      <c r="D14" s="29">
        <v>2023</v>
      </c>
      <c r="E14" s="30" t="s">
        <v>35</v>
      </c>
      <c r="F14" s="31">
        <v>436580</v>
      </c>
      <c r="G14" s="31">
        <v>0</v>
      </c>
      <c r="H14" s="31">
        <v>76851</v>
      </c>
      <c r="I14" s="31">
        <v>60594</v>
      </c>
      <c r="J14" s="32">
        <v>11155</v>
      </c>
      <c r="K14" s="33">
        <v>24694</v>
      </c>
      <c r="L14" s="34" t="s">
        <v>38</v>
      </c>
      <c r="M14" s="35"/>
      <c r="N14" s="35"/>
      <c r="O14" s="35"/>
      <c r="P14" s="35"/>
      <c r="Q14" s="35"/>
      <c r="R14" s="35"/>
      <c r="S14" s="35"/>
      <c r="T14" s="35" t="s">
        <v>38</v>
      </c>
      <c r="U14" s="36">
        <f t="shared" si="0"/>
        <v>0</v>
      </c>
      <c r="V14" s="37">
        <f t="shared" si="1"/>
        <v>609874</v>
      </c>
      <c r="W14" s="38" t="s">
        <v>59</v>
      </c>
      <c r="CT14">
        <v>184527</v>
      </c>
      <c r="CU14">
        <v>182138</v>
      </c>
      <c r="CV14" t="s">
        <v>36</v>
      </c>
      <c r="CW14">
        <v>1</v>
      </c>
      <c r="CX14" t="s">
        <v>37</v>
      </c>
      <c r="CY14" t="s">
        <v>38</v>
      </c>
      <c r="CZ14">
        <v>72112</v>
      </c>
      <c r="DA14">
        <v>72112</v>
      </c>
      <c r="DB14">
        <v>72112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32</v>
      </c>
      <c r="B15" s="28" t="s">
        <v>54</v>
      </c>
      <c r="C15" s="29" t="s">
        <v>55</v>
      </c>
      <c r="D15" s="29">
        <v>2023</v>
      </c>
      <c r="E15" s="30" t="s">
        <v>35</v>
      </c>
      <c r="F15" s="31">
        <v>0</v>
      </c>
      <c r="G15" s="31">
        <v>36540</v>
      </c>
      <c r="H15" s="31">
        <v>8949</v>
      </c>
      <c r="I15" s="31">
        <v>0</v>
      </c>
      <c r="J15" s="32">
        <v>0</v>
      </c>
      <c r="K15" s="33">
        <v>2650</v>
      </c>
      <c r="L15" s="34" t="s">
        <v>58</v>
      </c>
      <c r="M15" s="35">
        <v>0</v>
      </c>
      <c r="N15" s="35">
        <v>0</v>
      </c>
      <c r="O15" s="35">
        <v>5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5</v>
      </c>
      <c r="V15" s="37">
        <f t="shared" si="1"/>
        <v>48139</v>
      </c>
      <c r="W15" s="38"/>
      <c r="CT15">
        <v>187363</v>
      </c>
      <c r="CU15">
        <v>182138</v>
      </c>
      <c r="CV15" t="s">
        <v>36</v>
      </c>
      <c r="CW15">
        <v>1</v>
      </c>
      <c r="CX15" t="s">
        <v>37</v>
      </c>
      <c r="CY15" t="s">
        <v>38</v>
      </c>
      <c r="CZ15">
        <v>48139</v>
      </c>
      <c r="DA15">
        <v>48139</v>
      </c>
      <c r="DB15">
        <v>48139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32</v>
      </c>
      <c r="B16" s="28" t="s">
        <v>56</v>
      </c>
      <c r="C16" s="29" t="s">
        <v>57</v>
      </c>
      <c r="D16" s="29">
        <v>2023</v>
      </c>
      <c r="E16" s="30" t="s">
        <v>35</v>
      </c>
      <c r="F16" s="31">
        <v>0</v>
      </c>
      <c r="G16" s="31">
        <v>64044</v>
      </c>
      <c r="H16" s="31">
        <v>7598</v>
      </c>
      <c r="I16" s="31">
        <v>0</v>
      </c>
      <c r="J16" s="32">
        <v>0</v>
      </c>
      <c r="K16" s="33">
        <v>3957</v>
      </c>
      <c r="L16" s="34" t="s">
        <v>58</v>
      </c>
      <c r="M16" s="35">
        <v>0</v>
      </c>
      <c r="N16" s="35">
        <v>0</v>
      </c>
      <c r="O16" s="35">
        <v>9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f t="shared" si="0"/>
        <v>9</v>
      </c>
      <c r="V16" s="37">
        <f t="shared" si="1"/>
        <v>75599</v>
      </c>
      <c r="W16" s="38"/>
      <c r="CT16">
        <v>187359</v>
      </c>
      <c r="CU16">
        <v>182138</v>
      </c>
      <c r="CV16" t="s">
        <v>36</v>
      </c>
      <c r="CW16">
        <v>1</v>
      </c>
      <c r="CX16" t="s">
        <v>37</v>
      </c>
      <c r="CY16" t="s">
        <v>38</v>
      </c>
      <c r="CZ16">
        <v>75599</v>
      </c>
      <c r="DA16">
        <v>75599</v>
      </c>
      <c r="DB16">
        <v>75599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09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09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09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</sheetData>
  <autoFilter ref="A8:W8" xr:uid="{E0EB6A92-1807-4EDC-8907-D5A60EF0FCCD}"/>
  <conditionalFormatting sqref="V9:V26">
    <cfRule type="cellIs" dxfId="3" priority="4" operator="lessThan">
      <formula>0</formula>
    </cfRule>
  </conditionalFormatting>
  <conditionalFormatting sqref="C9:C26">
    <cfRule type="expression" dxfId="2" priority="3">
      <formula>(CW9&gt;1)</formula>
    </cfRule>
  </conditionalFormatting>
  <conditionalFormatting sqref="V9:V26">
    <cfRule type="expression" dxfId="1" priority="2">
      <formula>#REF!&lt;0</formula>
    </cfRule>
  </conditionalFormatting>
  <conditionalFormatting sqref="D9:D26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6" xr:uid="{0903F8FE-1844-400C-93EA-56FD1B218F73}">
      <formula1>"N/A, FMR, Actual Rent"</formula1>
    </dataValidation>
    <dataValidation type="list" allowBlank="1" showInputMessage="1" showErrorMessage="1" sqref="E9:E26" xr:uid="{F534DDFA-100E-4531-8933-7ED6FFA48B6F}">
      <formula1>"PH, TH, Joint TH &amp; PH-RRH, HMIS, SSO, TRA, PRA, SRA, S+C/SRO"</formula1>
    </dataValidation>
    <dataValidation allowBlank="1" showErrorMessage="1" sqref="A8:W8" xr:uid="{281FD5B7-E314-4667-AE91-6223B17ECAD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2022-06-30T21:53:17Z</dcterms:created>
  <dcterms:modified xsi:type="dcterms:W3CDTF">2022-07-06T21:53:51Z</dcterms:modified>
</cp:coreProperties>
</file>