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MI-500\"/>
    </mc:Choice>
  </mc:AlternateContent>
  <xr:revisionPtr revIDLastSave="0" documentId="13_ncr:1_{4337333B-6F9D-4416-ACBA-32EEF638D715}" xr6:coauthVersionLast="47" xr6:coauthVersionMax="47" xr10:uidLastSave="{00000000-0000-0000-0000-000000000000}"/>
  <bookViews>
    <workbookView xWindow="-108" yWindow="-108" windowWidth="27288" windowHeight="17544" xr2:uid="{78B50930-DB39-493F-B95B-2C4AB89955ED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<sst xmlns="http://schemas.openxmlformats.org/spreadsheetml/2006/main" count="115" uniqueCount="69">
  <si>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</si>
  <si>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</si>
  <si>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</si>
  <si>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</si>
  <si>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</si>
  <si>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</si>
  <si>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</si>
  <si>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</si>
  <si>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</si>
  <si>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</si>
  <si>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</si>
  <si>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</si>
  <si>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</si>
  <si>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</si>
  <si>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</si>
  <si>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</si>
  <si>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</si>
  <si>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</si>
  <si>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</si>
  <si>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</si>
  <si>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</si>
  <si>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</si>
  <si>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</si>
  <si>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</si>
  <si>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</si>
  <si>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</si>
  <si>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</si>
  <si>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</si>
  <si>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</si>
  <si>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</si>
  <si>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MI-505</t>
  </si>
  <si>
    <t>Metro Community Development, Inc.</t>
  </si>
  <si>
    <t>SOF CoC LU Renewal 2021</t>
  </si>
  <si>
    <t>MI0143L5F052114</t>
  </si>
  <si>
    <t>PH</t>
  </si>
  <si>
    <t/>
  </si>
  <si>
    <t>Detroit</t>
  </si>
  <si>
    <t>Flint/Genesee County CoC</t>
  </si>
  <si>
    <t>Metro Community Development</t>
  </si>
  <si>
    <t>GCYC TL Renewal 2021</t>
  </si>
  <si>
    <t>MI0144L5F052114</t>
  </si>
  <si>
    <t>TH</t>
  </si>
  <si>
    <t>HMIS Renewal 2021</t>
  </si>
  <si>
    <t>MI0146L5F052114</t>
  </si>
  <si>
    <t>GCYC Street Outreach Renewal 2021</t>
  </si>
  <si>
    <t>MI0147L5F052113</t>
  </si>
  <si>
    <t>SSO</t>
  </si>
  <si>
    <t>GHS Lease Up Renewal 2021</t>
  </si>
  <si>
    <t>MI0149L5F052113</t>
  </si>
  <si>
    <t>SOF MANOR Renewal 2021</t>
  </si>
  <si>
    <t>MI0150L5F052114</t>
  </si>
  <si>
    <t>SOF LU Renewal 2021</t>
  </si>
  <si>
    <t>MI0314L5F052110</t>
  </si>
  <si>
    <t>SOF CHI Renewal  2021</t>
  </si>
  <si>
    <t>MI0343L5F052107</t>
  </si>
  <si>
    <t>SOF VLUP Renewal 2021</t>
  </si>
  <si>
    <t>MI0344L5F052108</t>
  </si>
  <si>
    <t>SOF CLUP Renewal 2021</t>
  </si>
  <si>
    <t>MI0373L5F052108</t>
  </si>
  <si>
    <t>GHS RRH Renewal 2021</t>
  </si>
  <si>
    <t>MI0447L5F052107</t>
  </si>
  <si>
    <t>FMR</t>
  </si>
  <si>
    <t>Coordinated Entry Renewal 2021</t>
  </si>
  <si>
    <t>MI0613L5F052103</t>
  </si>
  <si>
    <t>GCYC TH-RRH Renewal 2021</t>
  </si>
  <si>
    <t>MI0670L5F052102</t>
  </si>
  <si>
    <t>Joint TH &amp; PH-RRH</t>
  </si>
  <si>
    <t>YWCA RRH DV 2021</t>
  </si>
  <si>
    <t>MI0712D5F052100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</si>
</sst>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3343D-70C2-4A54-AF5A-11A515CF70EC}">
  <sheetPr codeName="Sheet177">
    <pageSetUpPr fitToPage="1"/>
  </sheetPr>
  <dimension ref="A1:V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2388904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178799</v>
      </c>
      <c r="G9" s="31">
        <v>0</v>
      </c>
      <c r="H9" s="31">
        <v>80613</v>
      </c>
      <c r="I9" s="31">
        <v>19100</v>
      </c>
      <c r="J9" s="31">
        <v>0</v>
      </c>
      <c r="K9" s="32">
        <v>16253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2" si="0">SUM(M9:T9)</f>
        <v>0</v>
      </c>
      <c r="V9" s="36">
        <f t="shared" ref="V9:V32" si="1">SUM(F9:K9)</f>
        <v>294765</v>
      </c>
    </row>
    <row r="10" spans="1:22" x14ac:dyDescent="0.3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41</v>
      </c>
      <c r="F10" s="30">
        <v>0</v>
      </c>
      <c r="G10" s="31">
        <v>0</v>
      </c>
      <c r="H10" s="31">
        <v>62500</v>
      </c>
      <c r="I10" s="31">
        <v>55869</v>
      </c>
      <c r="J10" s="31">
        <v>0</v>
      </c>
      <c r="K10" s="32">
        <v>8285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 t="s">
        <v>35</v>
      </c>
      <c r="U10" s="35">
        <f t="shared" si="0"/>
        <v>0</v>
      </c>
      <c r="V10" s="36">
        <f t="shared" si="1"/>
        <v>126654</v>
      </c>
    </row>
    <row r="11" spans="1:22" x14ac:dyDescent="0.3">
      <c r="A11" s="27" t="s">
        <v>31</v>
      </c>
      <c r="B11" s="27" t="s">
        <v>42</v>
      </c>
      <c r="C11" s="28" t="s">
        <v>43</v>
      </c>
      <c r="D11" s="28">
        <v>2023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85747</v>
      </c>
      <c r="K11" s="32">
        <v>3830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89577</v>
      </c>
    </row>
    <row r="12" spans="1:22" x14ac:dyDescent="0.3">
      <c r="A12" s="27" t="s">
        <v>31</v>
      </c>
      <c r="B12" s="27" t="s">
        <v>44</v>
      </c>
      <c r="C12" s="28" t="s">
        <v>45</v>
      </c>
      <c r="D12" s="28">
        <v>2023</v>
      </c>
      <c r="E12" s="29" t="s">
        <v>46</v>
      </c>
      <c r="F12" s="30">
        <v>0</v>
      </c>
      <c r="G12" s="31">
        <v>0</v>
      </c>
      <c r="H12" s="31">
        <v>100203</v>
      </c>
      <c r="I12" s="31">
        <v>0</v>
      </c>
      <c r="J12" s="31">
        <v>0</v>
      </c>
      <c r="K12" s="32">
        <v>7014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107217</v>
      </c>
    </row>
    <row r="13" spans="1:22" x14ac:dyDescent="0.3">
      <c r="A13" s="27" t="s">
        <v>31</v>
      </c>
      <c r="B13" s="27" t="s">
        <v>47</v>
      </c>
      <c r="C13" s="28" t="s">
        <v>48</v>
      </c>
      <c r="D13" s="28">
        <v>2023</v>
      </c>
      <c r="E13" s="29" t="s">
        <v>34</v>
      </c>
      <c r="F13" s="30">
        <v>283138</v>
      </c>
      <c r="G13" s="31">
        <v>0</v>
      </c>
      <c r="H13" s="31">
        <v>73548</v>
      </c>
      <c r="I13" s="31">
        <v>0</v>
      </c>
      <c r="J13" s="31">
        <v>0</v>
      </c>
      <c r="K13" s="32">
        <v>31816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388502</v>
      </c>
    </row>
    <row r="14" spans="1:22" x14ac:dyDescent="0.3">
      <c r="A14" s="27" t="s">
        <v>31</v>
      </c>
      <c r="B14" s="27" t="s">
        <v>49</v>
      </c>
      <c r="C14" s="28" t="s">
        <v>50</v>
      </c>
      <c r="D14" s="28">
        <v>2023</v>
      </c>
      <c r="E14" s="29" t="s">
        <v>34</v>
      </c>
      <c r="F14" s="30">
        <v>0</v>
      </c>
      <c r="G14" s="31">
        <v>0</v>
      </c>
      <c r="H14" s="31">
        <v>33657</v>
      </c>
      <c r="I14" s="31">
        <v>33025</v>
      </c>
      <c r="J14" s="31">
        <v>0</v>
      </c>
      <c r="K14" s="32">
        <v>4172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 t="s">
        <v>35</v>
      </c>
      <c r="U14" s="35">
        <f t="shared" si="0"/>
        <v>0</v>
      </c>
      <c r="V14" s="36">
        <f t="shared" si="1"/>
        <v>70854</v>
      </c>
    </row>
    <row r="15" spans="1:22" x14ac:dyDescent="0.3">
      <c r="A15" s="27" t="s">
        <v>31</v>
      </c>
      <c r="B15" s="27" t="s">
        <v>51</v>
      </c>
      <c r="C15" s="28" t="s">
        <v>52</v>
      </c>
      <c r="D15" s="28">
        <v>2023</v>
      </c>
      <c r="E15" s="29" t="s">
        <v>34</v>
      </c>
      <c r="F15" s="30">
        <v>105810</v>
      </c>
      <c r="G15" s="31">
        <v>0</v>
      </c>
      <c r="H15" s="31">
        <v>19000</v>
      </c>
      <c r="I15" s="31">
        <v>0</v>
      </c>
      <c r="J15" s="31">
        <v>0</v>
      </c>
      <c r="K15" s="32">
        <v>7147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131957</v>
      </c>
    </row>
    <row r="16" spans="1:22" x14ac:dyDescent="0.3">
      <c r="A16" s="27" t="s">
        <v>31</v>
      </c>
      <c r="B16" s="27" t="s">
        <v>53</v>
      </c>
      <c r="C16" s="28" t="s">
        <v>54</v>
      </c>
      <c r="D16" s="28">
        <v>2023</v>
      </c>
      <c r="E16" s="29" t="s">
        <v>34</v>
      </c>
      <c r="F16" s="30">
        <v>86300</v>
      </c>
      <c r="G16" s="31">
        <v>0</v>
      </c>
      <c r="H16" s="31">
        <v>14911</v>
      </c>
      <c r="I16" s="31">
        <v>0</v>
      </c>
      <c r="J16" s="31">
        <v>0</v>
      </c>
      <c r="K16" s="32">
        <v>6000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 t="s">
        <v>35</v>
      </c>
      <c r="U16" s="35">
        <f t="shared" si="0"/>
        <v>0</v>
      </c>
      <c r="V16" s="36">
        <f t="shared" si="1"/>
        <v>107211</v>
      </c>
    </row>
    <row r="17" spans="1:22" x14ac:dyDescent="0.3">
      <c r="A17" s="27" t="s">
        <v>31</v>
      </c>
      <c r="B17" s="27" t="s">
        <v>55</v>
      </c>
      <c r="C17" s="28" t="s">
        <v>56</v>
      </c>
      <c r="D17" s="28">
        <v>2023</v>
      </c>
      <c r="E17" s="29" t="s">
        <v>34</v>
      </c>
      <c r="F17" s="30">
        <v>87162</v>
      </c>
      <c r="G17" s="31">
        <v>0</v>
      </c>
      <c r="H17" s="31">
        <v>25461</v>
      </c>
      <c r="I17" s="31">
        <v>0</v>
      </c>
      <c r="J17" s="31">
        <v>0</v>
      </c>
      <c r="K17" s="32">
        <v>6056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118679</v>
      </c>
    </row>
    <row r="18" spans="1:22" x14ac:dyDescent="0.3">
      <c r="A18" s="27" t="s">
        <v>31</v>
      </c>
      <c r="B18" s="27" t="s">
        <v>57</v>
      </c>
      <c r="C18" s="28" t="s">
        <v>58</v>
      </c>
      <c r="D18" s="28">
        <v>2023</v>
      </c>
      <c r="E18" s="29" t="s">
        <v>34</v>
      </c>
      <c r="F18" s="30">
        <v>106399</v>
      </c>
      <c r="G18" s="31">
        <v>0</v>
      </c>
      <c r="H18" s="31">
        <v>10579</v>
      </c>
      <c r="I18" s="31">
        <v>0</v>
      </c>
      <c r="J18" s="31">
        <v>0</v>
      </c>
      <c r="K18" s="32">
        <v>7175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 t="s">
        <v>35</v>
      </c>
      <c r="U18" s="35">
        <f t="shared" si="0"/>
        <v>0</v>
      </c>
      <c r="V18" s="36">
        <f t="shared" si="1"/>
        <v>124153</v>
      </c>
    </row>
    <row r="19" spans="1:22" x14ac:dyDescent="0.3">
      <c r="A19" s="27" t="s">
        <v>31</v>
      </c>
      <c r="B19" s="27" t="s">
        <v>59</v>
      </c>
      <c r="C19" s="28" t="s">
        <v>60</v>
      </c>
      <c r="D19" s="28">
        <v>2023</v>
      </c>
      <c r="E19" s="29" t="s">
        <v>34</v>
      </c>
      <c r="F19" s="30">
        <v>0</v>
      </c>
      <c r="G19" s="31">
        <v>204708</v>
      </c>
      <c r="H19" s="31">
        <v>41747</v>
      </c>
      <c r="I19" s="31">
        <v>0</v>
      </c>
      <c r="J19" s="31">
        <v>0</v>
      </c>
      <c r="K19" s="32">
        <v>15396</v>
      </c>
      <c r="L19" s="33" t="s">
        <v>61</v>
      </c>
      <c r="M19" s="34">
        <v>0</v>
      </c>
      <c r="N19" s="34">
        <v>0</v>
      </c>
      <c r="O19" s="34">
        <v>0</v>
      </c>
      <c r="P19" s="34">
        <v>17</v>
      </c>
      <c r="Q19" s="34">
        <v>3</v>
      </c>
      <c r="R19" s="34">
        <v>0</v>
      </c>
      <c r="S19" s="34">
        <v>0</v>
      </c>
      <c r="T19" s="34">
        <v>0</v>
      </c>
      <c r="U19" s="35">
        <f t="shared" si="0"/>
        <v>20</v>
      </c>
      <c r="V19" s="36">
        <f t="shared" si="1"/>
        <v>261851</v>
      </c>
    </row>
    <row r="20" spans="1:22" x14ac:dyDescent="0.3">
      <c r="A20" s="27" t="s">
        <v>31</v>
      </c>
      <c r="B20" s="27" t="s">
        <v>62</v>
      </c>
      <c r="C20" s="28" t="s">
        <v>63</v>
      </c>
      <c r="D20" s="28">
        <v>2023</v>
      </c>
      <c r="E20" s="29" t="s">
        <v>46</v>
      </c>
      <c r="F20" s="30">
        <v>0</v>
      </c>
      <c r="G20" s="31">
        <v>0</v>
      </c>
      <c r="H20" s="31">
        <v>119509</v>
      </c>
      <c r="I20" s="31">
        <v>0</v>
      </c>
      <c r="J20" s="31">
        <v>0</v>
      </c>
      <c r="K20" s="32">
        <v>4865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124374</v>
      </c>
    </row>
    <row r="21" spans="1:22" x14ac:dyDescent="0.3">
      <c r="A21" s="27" t="s">
        <v>31</v>
      </c>
      <c r="B21" s="27" t="s">
        <v>64</v>
      </c>
      <c r="C21" s="28" t="s">
        <v>65</v>
      </c>
      <c r="D21" s="28">
        <v>2023</v>
      </c>
      <c r="E21" s="29" t="s">
        <v>66</v>
      </c>
      <c r="F21" s="30">
        <v>0</v>
      </c>
      <c r="G21" s="31">
        <v>105996</v>
      </c>
      <c r="H21" s="31">
        <v>75592</v>
      </c>
      <c r="I21" s="31">
        <v>0</v>
      </c>
      <c r="J21" s="31">
        <v>0</v>
      </c>
      <c r="K21" s="32">
        <v>17005</v>
      </c>
      <c r="L21" s="33" t="s">
        <v>61</v>
      </c>
      <c r="M21" s="34">
        <v>0</v>
      </c>
      <c r="N21" s="34">
        <v>0</v>
      </c>
      <c r="O21" s="34">
        <v>7</v>
      </c>
      <c r="P21" s="34">
        <v>4</v>
      </c>
      <c r="Q21" s="34">
        <v>1</v>
      </c>
      <c r="R21" s="34">
        <v>0</v>
      </c>
      <c r="S21" s="34">
        <v>0</v>
      </c>
      <c r="T21" s="34">
        <v>0</v>
      </c>
      <c r="U21" s="35">
        <f t="shared" si="0"/>
        <v>12</v>
      </c>
      <c r="V21" s="36">
        <f t="shared" si="1"/>
        <v>198593</v>
      </c>
    </row>
    <row r="22" spans="1:22" x14ac:dyDescent="0.3">
      <c r="A22" s="27" t="s">
        <v>31</v>
      </c>
      <c r="B22" s="27" t="s">
        <v>67</v>
      </c>
      <c r="C22" s="28" t="s">
        <v>68</v>
      </c>
      <c r="D22" s="28">
        <v>2023</v>
      </c>
      <c r="E22" s="29" t="s">
        <v>66</v>
      </c>
      <c r="F22" s="30">
        <v>41472</v>
      </c>
      <c r="G22" s="31">
        <v>86712</v>
      </c>
      <c r="H22" s="31">
        <v>58000</v>
      </c>
      <c r="I22" s="31">
        <v>40500</v>
      </c>
      <c r="J22" s="31">
        <v>0</v>
      </c>
      <c r="K22" s="32">
        <v>17833</v>
      </c>
      <c r="L22" s="33" t="s">
        <v>61</v>
      </c>
      <c r="M22" s="34">
        <v>0</v>
      </c>
      <c r="N22" s="34">
        <v>0</v>
      </c>
      <c r="O22" s="34">
        <v>2</v>
      </c>
      <c r="P22" s="34">
        <v>2</v>
      </c>
      <c r="Q22" s="34">
        <v>2</v>
      </c>
      <c r="R22" s="34">
        <v>2</v>
      </c>
      <c r="S22" s="34">
        <v>0</v>
      </c>
      <c r="T22" s="34">
        <v>0</v>
      </c>
      <c r="U22" s="35">
        <f t="shared" si="0"/>
        <v>8</v>
      </c>
      <c r="V22" s="36">
        <f t="shared" si="1"/>
        <v>244517</v>
      </c>
    </row>
    <row r="23" spans="1:22" x14ac:dyDescent="0.3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3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3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3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3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3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3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3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3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3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7643343D-70C2-4A54-AF5A-11A515CF70EC}"/>
  <conditionalFormatting sqref="D9:D32">
    <cfRule type="expression" dxfId="3" priority="4">
      <formula>OR($D9&gt;2023,AND($D9&lt;2023,$D9&lt;&gt;""))</formula>
    </cfRule>
  </conditionalFormatting>
  <conditionalFormatting sqref="V9:V32">
    <cfRule type="cellIs" dxfId="2" priority="3" operator="lessThan">
      <formula>0</formula>
    </cfRule>
  </conditionalFormatting>
  <conditionalFormatting sqref="V9:V32">
    <cfRule type="expression" dxfId="1" priority="1">
      <formula>#REF!&lt;0</formula>
    </cfRule>
  </conditionalFormatting>
  <conditionalFormatting sqref="C9:C32">
    <cfRule type="expression" dxfId="0" priority="5">
      <formula>(#REF!&gt;1)</formula>
    </cfRule>
  </conditionalFormatting>
  <dataValidations count="3">
    <dataValidation type="list" allowBlank="1" showInputMessage="1" showErrorMessage="1" sqref="L9:L32" xr:uid="{E854CD97-77DE-47BB-8D2F-58582DC068F0}">
      <formula1>"N/A, FMR, Actual Rent"</formula1>
    </dataValidation>
    <dataValidation type="list" allowBlank="1" showInputMessage="1" showErrorMessage="1" sqref="E9:E32" xr:uid="{BE06C737-36C3-4197-AFED-5D7937A01D95}">
      <formula1>"PH, TH, Joint TH &amp; PH-RRH, HMIS, SSO, TRA, PRA, SRA, S+C/SRO"</formula1>
    </dataValidation>
    <dataValidation allowBlank="1" showErrorMessage="1" sqref="A8:V8" xr:uid="{266A63DF-26D0-41D0-A446-B016E64F57F9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2022-05-30T18:27:04Z</dcterms:created>
  <dcterms:modified xsi:type="dcterms:W3CDTF">2022-06-06T20:33:33Z</dcterms:modified>
</cp:coreProperties>
</file>