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75C9E2E7-7FEF-4101-B2D0-821ABA402BA4}" xr6:coauthVersionLast="47" xr6:coauthVersionMax="47" xr10:uidLastSave="{00000000-0000-0000-0000-000000000000}"/>
  <bookViews>
    <workbookView xWindow="-98" yWindow="-98" windowWidth="25846" windowHeight="14941" xr2:uid="{2C78B31B-18B5-47D2-87E9-30FDA1E84106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<sst xmlns="http://schemas.openxmlformats.org/spreadsheetml/2006/main" count="55" uniqueCount="49">
  <si>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</si>
  <si>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</si>
  <si>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</si>
  <si>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</si>
  <si>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</si>
  <si>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</si>
  <si>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</si>
  <si>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</si>
  <si>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</si>
  <si>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</si>
  <si>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</si>
  <si>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</si>
  <si>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</si>
  <si>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</si>
  <si>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</si>
  <si>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</si>
  <si>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</si>
  <si>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</si>
  <si>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</si>
  <si>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</si>
  <si>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</si>
  <si>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</si>
  <si>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</si>
  <si>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</si>
  <si>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</si>
  <si>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</si>
  <si>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</si>
  <si>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</si>
  <si>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</si>
  <si>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</si>
  <si>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MD-509</t>
  </si>
  <si>
    <t>City of Frederick</t>
  </si>
  <si>
    <t>Housing First SRO-Individual Project</t>
  </si>
  <si>
    <t>MD0157L3B092114</t>
  </si>
  <si>
    <t>PH</t>
  </si>
  <si>
    <t/>
  </si>
  <si>
    <t>Baltimore</t>
  </si>
  <si>
    <t>Frederick City &amp; County CoC</t>
  </si>
  <si>
    <t>Friends for Neighborhood Progress, Inc.</t>
  </si>
  <si>
    <t>FFNP Housing First Renewal 2021</t>
  </si>
  <si>
    <t>MD0158L3B092114</t>
  </si>
  <si>
    <t>Maryland Department of Health, Behavioral Health Administration</t>
  </si>
  <si>
    <t>BHA PSH Frederick County FY 2021</t>
  </si>
  <si>
    <t>MD0161L3B092114</t>
  </si>
  <si>
    <t>FMR</t>
  </si>
  <si>
    <t>Heartly House, Inc.</t>
  </si>
  <si>
    <t>Heartly House DV Bonus Renewal 2021</t>
  </si>
  <si>
    <t>MD0421L3B092103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</si>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</sst>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78462-96C9-4B3E-B92F-0036E75602FC}">
  <sheetPr codeName="Sheet164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631033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0</v>
      </c>
      <c r="H9" s="30">
        <v>134960</v>
      </c>
      <c r="I9" s="30">
        <v>28344</v>
      </c>
      <c r="J9" s="31">
        <v>0</v>
      </c>
      <c r="K9" s="32">
        <v>0</v>
      </c>
      <c r="L9" s="37" t="s">
        <v>48</v>
      </c>
      <c r="M9" s="38">
        <v>0</v>
      </c>
      <c r="N9" s="38">
        <v>0</v>
      </c>
      <c r="O9" s="38">
        <v>12</v>
      </c>
      <c r="P9" s="38">
        <v>2</v>
      </c>
      <c r="Q9" s="38">
        <v>0</v>
      </c>
      <c r="R9" s="38">
        <v>0</v>
      </c>
      <c r="S9" s="38">
        <v>0</v>
      </c>
      <c r="T9" s="38">
        <v>0</v>
      </c>
      <c r="U9" s="35">
        <f t="shared" ref="U9:U22" si="0">SUM(M9:T9)</f>
        <v>14</v>
      </c>
      <c r="V9" s="36">
        <f t="shared" ref="V9:V22" si="1">SUM(F9:K9)</f>
        <v>163304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84479</v>
      </c>
      <c r="G10" s="30">
        <v>0</v>
      </c>
      <c r="H10" s="30">
        <v>0</v>
      </c>
      <c r="I10" s="30">
        <v>0</v>
      </c>
      <c r="J10" s="31">
        <v>0</v>
      </c>
      <c r="K10" s="32">
        <v>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84479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0</v>
      </c>
      <c r="G11" s="30">
        <v>321355</v>
      </c>
      <c r="H11" s="30">
        <v>0</v>
      </c>
      <c r="I11" s="30">
        <v>0</v>
      </c>
      <c r="J11" s="31">
        <v>0</v>
      </c>
      <c r="K11" s="32">
        <v>7359</v>
      </c>
      <c r="L11" s="33" t="s">
        <v>44</v>
      </c>
      <c r="M11" s="34">
        <v>0</v>
      </c>
      <c r="N11" s="34">
        <v>0</v>
      </c>
      <c r="O11" s="34">
        <v>12</v>
      </c>
      <c r="P11" s="34">
        <v>3</v>
      </c>
      <c r="Q11" s="34">
        <v>1</v>
      </c>
      <c r="R11" s="34">
        <v>0</v>
      </c>
      <c r="S11" s="34">
        <v>0</v>
      </c>
      <c r="T11" s="34">
        <v>0</v>
      </c>
      <c r="U11" s="35">
        <f t="shared" si="0"/>
        <v>16</v>
      </c>
      <c r="V11" s="36">
        <f t="shared" si="1"/>
        <v>328714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0</v>
      </c>
      <c r="G12" s="30">
        <v>42840</v>
      </c>
      <c r="H12" s="30">
        <v>5000</v>
      </c>
      <c r="I12" s="30">
        <v>0</v>
      </c>
      <c r="J12" s="31">
        <v>2000</v>
      </c>
      <c r="K12" s="32">
        <v>4696</v>
      </c>
      <c r="L12" s="33" t="s">
        <v>44</v>
      </c>
      <c r="M12" s="34">
        <v>0</v>
      </c>
      <c r="N12" s="34">
        <v>0</v>
      </c>
      <c r="O12" s="34">
        <v>0</v>
      </c>
      <c r="P12" s="34">
        <v>2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2</v>
      </c>
      <c r="V12" s="36">
        <f t="shared" si="1"/>
        <v>54536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BC578462-96C9-4B3E-B92F-0036E75602FC}"/>
  <conditionalFormatting sqref="V9:V22">
    <cfRule type="cellIs" dxfId="3" priority="4" operator="lessThan">
      <formula>0</formula>
    </cfRule>
  </conditionalFormatting>
  <conditionalFormatting sqref="V9:V22">
    <cfRule type="expression" dxfId="2" priority="2">
      <formula>#REF!&lt;0</formula>
    </cfRule>
  </conditionalFormatting>
  <conditionalFormatting sqref="D9:D22">
    <cfRule type="expression" dxfId="1" priority="1">
      <formula>OR($D9&gt;2023,AND($D9&lt;2023,$D9&lt;&gt;""))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10:L22" xr:uid="{E9A7A790-1FF0-430B-BD8C-7DEE39C4F4B0}">
      <formula1>"N/A, FMR, Actual Rent"</formula1>
    </dataValidation>
    <dataValidation type="list" allowBlank="1" showInputMessage="1" showErrorMessage="1" sqref="E9:E22" xr:uid="{0645E6F9-0B90-4C49-A364-02234C37F700}">
      <formula1>"PH, TH, Joint TH &amp; PH-RRH, HMIS, SSO, TRA, PRA, SRA, S+C/SRO"</formula1>
    </dataValidation>
    <dataValidation allowBlank="1" showErrorMessage="1" sqref="A8:V8" xr:uid="{65BE853B-DAEB-43D8-BA56-25917E6793B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2022-06-30T21:53:25Z</dcterms:created>
  <dcterms:modified xsi:type="dcterms:W3CDTF">2022-08-17T21:56:19Z</dcterms:modified>
</cp:coreProperties>
</file>