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A-500\"/>
    </mc:Choice>
  </mc:AlternateContent>
  <xr:revisionPtr revIDLastSave="0" documentId="13_ncr:1_{C79E978E-2CC0-44F5-890F-1DB1D3201D8C}" xr6:coauthVersionLast="47" xr6:coauthVersionMax="47" xr10:uidLastSave="{00000000-0000-0000-0000-000000000000}"/>
  <bookViews>
    <workbookView xWindow="-98" yWindow="-98" windowWidth="26116" windowHeight="16395" xr2:uid="{998F9A12-A3CA-4DDE-BF4D-3CAA586383EC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4" i="1"/>
  <c r="B3" i="1"/>
  <c r="B1" i="1"/>
  <c r="B2" i="1"/>
</calcChain>
</file>

<file path=xl/sharedStrings.xml><?xml version="1.0" encoding="utf-8"?>
<sst xmlns="http://schemas.openxmlformats.org/spreadsheetml/2006/main" count="190" uniqueCount="75">
  <si>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</si>
  <si>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</si>
  <si>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</si>
  <si>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</si>
  <si>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</si>
  <si>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</si>
  <si>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</si>
  <si>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</si>
  <si>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</si>
  <si>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</si>
  <si>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</si>
  <si>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</si>
  <si>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</si>
  <si>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</si>
  <si>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</si>
  <si>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</si>
  <si>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</si>
  <si>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</si>
  <si>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</si>
  <si>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</si>
  <si>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</si>
  <si>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</si>
  <si>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</si>
  <si>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</si>
  <si>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</si>
  <si>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</si>
  <si>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</si>
  <si>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</si>
  <si>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</si>
  <si>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</si>
  <si>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</si>
  <si>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MA-503</t>
  </si>
  <si>
    <t>Mass. Department of Mental Health</t>
  </si>
  <si>
    <t>Cape Cod Supported Housing</t>
  </si>
  <si>
    <t>MA0089L1T032114</t>
  </si>
  <si>
    <t>PH</t>
  </si>
  <si>
    <t>Renewal</t>
  </si>
  <si>
    <t>PSH</t>
  </si>
  <si>
    <t/>
  </si>
  <si>
    <t>C</t>
  </si>
  <si>
    <t>Boston</t>
  </si>
  <si>
    <t>Cape Cod Islands CoC</t>
  </si>
  <si>
    <t>Barnstable County</t>
  </si>
  <si>
    <t>MA-503 HMIS FY2021</t>
  </si>
  <si>
    <t>MA0092L1T032114</t>
  </si>
  <si>
    <t>Housing Assistance Corporation</t>
  </si>
  <si>
    <t>Housing First</t>
  </si>
  <si>
    <t>MA0094L1T032114</t>
  </si>
  <si>
    <t>FMR</t>
  </si>
  <si>
    <t>Duffy Health Center, Inc.</t>
  </si>
  <si>
    <t>Welcome Home 6 Renewal 2021</t>
  </si>
  <si>
    <t>MA0331L1T032110</t>
  </si>
  <si>
    <t>Cape Homes V</t>
  </si>
  <si>
    <t>MA0486L1T032107</t>
  </si>
  <si>
    <t>Parkway House</t>
  </si>
  <si>
    <t>MA0556L1T032105</t>
  </si>
  <si>
    <t>MA-503 Coordinated Entry System FY21</t>
  </si>
  <si>
    <t>MA0557L1T032105</t>
  </si>
  <si>
    <t>SSO</t>
  </si>
  <si>
    <t>Catholic Social Services of Fall River, Inc.</t>
  </si>
  <si>
    <t>Mainstay</t>
  </si>
  <si>
    <t>MA0597L1T032104</t>
  </si>
  <si>
    <t>Sandwich Housing Authority</t>
  </si>
  <si>
    <t>Fresh Start</t>
  </si>
  <si>
    <t>MA0625L1T032103</t>
  </si>
  <si>
    <t>Youth Supportive Housing</t>
  </si>
  <si>
    <t>MA0665L1T032102</t>
  </si>
  <si>
    <t>Independence House, Inc.</t>
  </si>
  <si>
    <t>Empowered Survivors</t>
  </si>
  <si>
    <t>MA0720L1T032100</t>
  </si>
  <si>
    <t>Joint TH &amp; PH-RRH</t>
  </si>
  <si>
    <t>New</t>
  </si>
  <si>
    <t>Reallocation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</si>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</sst>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FB06-B58C-487D-945D-536C7FEF12E6}">
  <sheetPr codeName="Sheet149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10.46484375" hidden="1" customWidth="1"/>
    <col min="104" max="106" width="6.6640625" hidden="1" customWidth="1"/>
    <col min="107" max="107" width="1.6640625" hidden="1" customWidth="1"/>
    <col min="108" max="108" width="6.1328125" hidden="1" customWidth="1"/>
    <col min="109" max="109" width="7.1328125" hidden="1" customWidth="1"/>
    <col min="110" max="110" width="17.46484375" hidden="1" customWidth="1"/>
    <col min="111" max="111" width="15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Boston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MA-503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Cape Cod Islands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Barnstable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2226370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286080</v>
      </c>
      <c r="H9" s="31">
        <v>0</v>
      </c>
      <c r="I9" s="31">
        <v>0</v>
      </c>
      <c r="J9" s="32">
        <v>0</v>
      </c>
      <c r="K9" s="33">
        <v>25257</v>
      </c>
      <c r="L9" s="34" t="s">
        <v>73</v>
      </c>
      <c r="M9" s="35">
        <v>0</v>
      </c>
      <c r="N9" s="35">
        <v>0</v>
      </c>
      <c r="O9" s="35">
        <v>20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9" si="0">SUM(M9:T9)</f>
        <v>20</v>
      </c>
      <c r="V9" s="37">
        <f t="shared" ref="V9:V29" si="1">SUM(F9:K9)</f>
        <v>311337</v>
      </c>
      <c r="W9" s="38"/>
      <c r="CT9">
        <v>185022</v>
      </c>
      <c r="CU9">
        <v>182120</v>
      </c>
      <c r="CV9" t="s">
        <v>36</v>
      </c>
      <c r="CW9">
        <v>1</v>
      </c>
      <c r="CX9" t="s">
        <v>37</v>
      </c>
      <c r="CY9" t="s">
        <v>38</v>
      </c>
      <c r="CZ9">
        <v>278457</v>
      </c>
      <c r="DA9">
        <v>278457</v>
      </c>
      <c r="DB9">
        <v>311337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17</v>
      </c>
      <c r="F10" s="31">
        <v>0</v>
      </c>
      <c r="G10" s="31">
        <v>0</v>
      </c>
      <c r="H10" s="31">
        <v>0</v>
      </c>
      <c r="I10" s="31">
        <v>0</v>
      </c>
      <c r="J10" s="32">
        <v>102143</v>
      </c>
      <c r="K10" s="33">
        <v>10213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112356</v>
      </c>
      <c r="W10" s="38" t="s">
        <v>74</v>
      </c>
      <c r="CT10">
        <v>188043</v>
      </c>
      <c r="CU10">
        <v>182120</v>
      </c>
      <c r="CV10" t="s">
        <v>36</v>
      </c>
      <c r="CW10">
        <v>1</v>
      </c>
      <c r="CX10" t="s">
        <v>38</v>
      </c>
      <c r="CY10" t="s">
        <v>38</v>
      </c>
      <c r="CZ10">
        <v>67356</v>
      </c>
      <c r="DA10">
        <v>67356</v>
      </c>
      <c r="DB10">
        <v>67356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137088</v>
      </c>
      <c r="H11" s="31">
        <v>37406</v>
      </c>
      <c r="I11" s="31">
        <v>0</v>
      </c>
      <c r="J11" s="32">
        <v>0</v>
      </c>
      <c r="K11" s="33">
        <v>8100</v>
      </c>
      <c r="L11" s="34" t="s">
        <v>48</v>
      </c>
      <c r="M11" s="35">
        <v>0</v>
      </c>
      <c r="N11" s="35">
        <v>0</v>
      </c>
      <c r="O11" s="35">
        <v>8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8</v>
      </c>
      <c r="V11" s="37">
        <f t="shared" si="1"/>
        <v>182594</v>
      </c>
      <c r="W11" s="38"/>
      <c r="CT11">
        <v>184899</v>
      </c>
      <c r="CU11">
        <v>182120</v>
      </c>
      <c r="CV11" t="s">
        <v>36</v>
      </c>
      <c r="CW11">
        <v>1</v>
      </c>
      <c r="CX11" t="s">
        <v>37</v>
      </c>
      <c r="CY11" t="s">
        <v>38</v>
      </c>
      <c r="CZ11">
        <v>166946</v>
      </c>
      <c r="DA11">
        <v>166946</v>
      </c>
      <c r="DB11">
        <v>182594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166992</v>
      </c>
      <c r="H12" s="31">
        <v>0</v>
      </c>
      <c r="I12" s="31">
        <v>0</v>
      </c>
      <c r="J12" s="32">
        <v>0</v>
      </c>
      <c r="K12" s="33">
        <v>7411</v>
      </c>
      <c r="L12" s="34" t="s">
        <v>73</v>
      </c>
      <c r="M12" s="35">
        <v>0</v>
      </c>
      <c r="N12" s="35">
        <v>1</v>
      </c>
      <c r="O12" s="35">
        <v>10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11</v>
      </c>
      <c r="V12" s="37">
        <f t="shared" si="1"/>
        <v>174403</v>
      </c>
      <c r="W12" s="38"/>
      <c r="CT12">
        <v>188189</v>
      </c>
      <c r="CU12">
        <v>182120</v>
      </c>
      <c r="CV12" t="s">
        <v>36</v>
      </c>
      <c r="CW12">
        <v>1</v>
      </c>
      <c r="CX12" t="s">
        <v>37</v>
      </c>
      <c r="CY12" t="s">
        <v>38</v>
      </c>
      <c r="CZ12">
        <v>155143</v>
      </c>
      <c r="DA12">
        <v>155143</v>
      </c>
      <c r="DB12">
        <v>174403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45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533510</v>
      </c>
      <c r="G13" s="31">
        <v>0</v>
      </c>
      <c r="H13" s="31">
        <v>89380</v>
      </c>
      <c r="I13" s="31">
        <v>0</v>
      </c>
      <c r="J13" s="32">
        <v>0</v>
      </c>
      <c r="K13" s="33">
        <v>27977</v>
      </c>
      <c r="L13" s="34" t="s">
        <v>38</v>
      </c>
      <c r="M13" s="35"/>
      <c r="N13" s="35"/>
      <c r="O13" s="35"/>
      <c r="P13" s="35"/>
      <c r="Q13" s="35"/>
      <c r="R13" s="35"/>
      <c r="S13" s="35"/>
      <c r="T13" s="35" t="s">
        <v>38</v>
      </c>
      <c r="U13" s="36">
        <f t="shared" si="0"/>
        <v>0</v>
      </c>
      <c r="V13" s="37">
        <f t="shared" si="1"/>
        <v>650867</v>
      </c>
      <c r="W13" s="38" t="s">
        <v>74</v>
      </c>
      <c r="CT13">
        <v>184900</v>
      </c>
      <c r="CU13">
        <v>182120</v>
      </c>
      <c r="CV13" t="s">
        <v>36</v>
      </c>
      <c r="CW13">
        <v>1</v>
      </c>
      <c r="CX13" t="s">
        <v>37</v>
      </c>
      <c r="CY13" t="s">
        <v>38</v>
      </c>
      <c r="CZ13">
        <v>494319</v>
      </c>
      <c r="DA13">
        <v>494319</v>
      </c>
      <c r="DB13">
        <v>547803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45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56160</v>
      </c>
      <c r="H14" s="31">
        <v>35535</v>
      </c>
      <c r="I14" s="31">
        <v>0</v>
      </c>
      <c r="J14" s="32">
        <v>0</v>
      </c>
      <c r="K14" s="33">
        <v>7063</v>
      </c>
      <c r="L14" s="34" t="s">
        <v>48</v>
      </c>
      <c r="M14" s="35">
        <v>5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5</v>
      </c>
      <c r="V14" s="37">
        <f t="shared" si="1"/>
        <v>98758</v>
      </c>
      <c r="W14" s="38"/>
      <c r="CT14">
        <v>184901</v>
      </c>
      <c r="CU14">
        <v>182120</v>
      </c>
      <c r="CV14" t="s">
        <v>36</v>
      </c>
      <c r="CW14">
        <v>1</v>
      </c>
      <c r="CX14" t="s">
        <v>37</v>
      </c>
      <c r="CY14" t="s">
        <v>38</v>
      </c>
      <c r="CZ14">
        <v>92098</v>
      </c>
      <c r="DA14">
        <v>92098</v>
      </c>
      <c r="DB14">
        <v>98758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42</v>
      </c>
      <c r="B15" s="28" t="s">
        <v>56</v>
      </c>
      <c r="C15" s="29" t="s">
        <v>57</v>
      </c>
      <c r="D15" s="29">
        <v>2023</v>
      </c>
      <c r="E15" s="30" t="s">
        <v>58</v>
      </c>
      <c r="F15" s="31">
        <v>0</v>
      </c>
      <c r="G15" s="31">
        <v>0</v>
      </c>
      <c r="H15" s="31">
        <v>77538</v>
      </c>
      <c r="I15" s="31">
        <v>0</v>
      </c>
      <c r="J15" s="32">
        <v>0</v>
      </c>
      <c r="K15" s="33">
        <v>7754</v>
      </c>
      <c r="L15" s="34" t="s">
        <v>38</v>
      </c>
      <c r="M15" s="35"/>
      <c r="N15" s="35"/>
      <c r="O15" s="35"/>
      <c r="P15" s="35"/>
      <c r="Q15" s="35"/>
      <c r="R15" s="35"/>
      <c r="S15" s="35"/>
      <c r="T15" s="35" t="s">
        <v>38</v>
      </c>
      <c r="U15" s="36">
        <f t="shared" si="0"/>
        <v>0</v>
      </c>
      <c r="V15" s="37">
        <f t="shared" si="1"/>
        <v>85292</v>
      </c>
      <c r="W15" s="38"/>
      <c r="CT15">
        <v>189115</v>
      </c>
      <c r="CU15">
        <v>182120</v>
      </c>
      <c r="CV15" t="s">
        <v>36</v>
      </c>
      <c r="CW15">
        <v>1</v>
      </c>
      <c r="CY15" t="s">
        <v>38</v>
      </c>
      <c r="CZ15">
        <v>85292</v>
      </c>
      <c r="DA15">
        <v>85292</v>
      </c>
      <c r="DB15">
        <v>85292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59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88976</v>
      </c>
      <c r="G16" s="31">
        <v>0</v>
      </c>
      <c r="H16" s="31">
        <v>0</v>
      </c>
      <c r="I16" s="31">
        <v>0</v>
      </c>
      <c r="J16" s="32">
        <v>0</v>
      </c>
      <c r="K16" s="33">
        <v>6254</v>
      </c>
      <c r="L16" s="34" t="s">
        <v>38</v>
      </c>
      <c r="M16" s="35"/>
      <c r="N16" s="35"/>
      <c r="O16" s="35"/>
      <c r="P16" s="35"/>
      <c r="Q16" s="35"/>
      <c r="R16" s="35"/>
      <c r="S16" s="35"/>
      <c r="T16" s="35" t="s">
        <v>38</v>
      </c>
      <c r="U16" s="36">
        <f t="shared" si="0"/>
        <v>0</v>
      </c>
      <c r="V16" s="37">
        <f t="shared" si="1"/>
        <v>95230</v>
      </c>
      <c r="W16" s="38"/>
      <c r="CT16">
        <v>188371</v>
      </c>
      <c r="CU16">
        <v>182120</v>
      </c>
      <c r="CV16" t="s">
        <v>36</v>
      </c>
      <c r="CW16">
        <v>1</v>
      </c>
      <c r="CX16" t="s">
        <v>37</v>
      </c>
      <c r="CY16" t="s">
        <v>38</v>
      </c>
      <c r="CZ16">
        <v>84994</v>
      </c>
      <c r="DA16">
        <v>84994</v>
      </c>
      <c r="DB16">
        <v>95230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62</v>
      </c>
      <c r="B17" s="28" t="s">
        <v>63</v>
      </c>
      <c r="C17" s="29" t="s">
        <v>64</v>
      </c>
      <c r="D17" s="29">
        <v>2023</v>
      </c>
      <c r="E17" s="30" t="s">
        <v>35</v>
      </c>
      <c r="F17" s="31">
        <v>0</v>
      </c>
      <c r="G17" s="31">
        <v>174900</v>
      </c>
      <c r="H17" s="31">
        <v>35937</v>
      </c>
      <c r="I17" s="31">
        <v>0</v>
      </c>
      <c r="J17" s="32">
        <v>0</v>
      </c>
      <c r="K17" s="33">
        <v>19077</v>
      </c>
      <c r="L17" s="34" t="s">
        <v>73</v>
      </c>
      <c r="M17" s="35">
        <v>0</v>
      </c>
      <c r="N17" s="35">
        <v>0</v>
      </c>
      <c r="O17" s="35">
        <v>11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11</v>
      </c>
      <c r="V17" s="37">
        <f t="shared" si="1"/>
        <v>229914</v>
      </c>
      <c r="W17" s="38"/>
      <c r="CT17">
        <v>190200</v>
      </c>
      <c r="CU17">
        <v>182120</v>
      </c>
      <c r="CV17" t="s">
        <v>36</v>
      </c>
      <c r="CW17">
        <v>1</v>
      </c>
      <c r="CX17" t="s">
        <v>37</v>
      </c>
      <c r="CY17" t="s">
        <v>38</v>
      </c>
      <c r="CZ17">
        <v>209850</v>
      </c>
      <c r="DA17">
        <v>209850</v>
      </c>
      <c r="DB17">
        <v>229914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45</v>
      </c>
      <c r="B18" s="28" t="s">
        <v>65</v>
      </c>
      <c r="C18" s="29" t="s">
        <v>66</v>
      </c>
      <c r="D18" s="29">
        <v>2023</v>
      </c>
      <c r="E18" s="30" t="s">
        <v>35</v>
      </c>
      <c r="F18" s="31">
        <v>103674</v>
      </c>
      <c r="G18" s="31">
        <v>0</v>
      </c>
      <c r="H18" s="31">
        <v>23400</v>
      </c>
      <c r="I18" s="31">
        <v>0</v>
      </c>
      <c r="J18" s="32">
        <v>0</v>
      </c>
      <c r="K18" s="33">
        <v>7897</v>
      </c>
      <c r="L18" s="34" t="s">
        <v>38</v>
      </c>
      <c r="M18" s="35"/>
      <c r="N18" s="35"/>
      <c r="O18" s="35"/>
      <c r="P18" s="35"/>
      <c r="Q18" s="35"/>
      <c r="R18" s="35"/>
      <c r="S18" s="35"/>
      <c r="T18" s="35" t="s">
        <v>38</v>
      </c>
      <c r="U18" s="36">
        <f t="shared" si="0"/>
        <v>0</v>
      </c>
      <c r="V18" s="37">
        <f t="shared" si="1"/>
        <v>134971</v>
      </c>
      <c r="W18" s="38"/>
      <c r="CT18">
        <v>185167</v>
      </c>
      <c r="CU18">
        <v>182120</v>
      </c>
      <c r="CV18" t="s">
        <v>36</v>
      </c>
      <c r="CW18">
        <v>1</v>
      </c>
      <c r="CX18" t="s">
        <v>37</v>
      </c>
      <c r="CY18" t="s">
        <v>38</v>
      </c>
      <c r="CZ18">
        <v>123044</v>
      </c>
      <c r="DA18">
        <v>123044</v>
      </c>
      <c r="DB18">
        <v>134971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67</v>
      </c>
      <c r="B19" s="28" t="s">
        <v>68</v>
      </c>
      <c r="C19" s="29" t="s">
        <v>69</v>
      </c>
      <c r="D19" s="29">
        <v>2023</v>
      </c>
      <c r="E19" s="30" t="s">
        <v>70</v>
      </c>
      <c r="F19" s="31">
        <v>20004</v>
      </c>
      <c r="G19" s="31">
        <v>67644</v>
      </c>
      <c r="H19" s="31">
        <v>50000</v>
      </c>
      <c r="I19" s="31">
        <v>0</v>
      </c>
      <c r="J19" s="32">
        <v>0</v>
      </c>
      <c r="K19" s="33">
        <v>13000</v>
      </c>
      <c r="L19" s="34" t="s">
        <v>48</v>
      </c>
      <c r="M19" s="35">
        <v>0</v>
      </c>
      <c r="N19" s="35">
        <v>0</v>
      </c>
      <c r="O19" s="35">
        <v>0</v>
      </c>
      <c r="P19" s="35">
        <v>3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3</v>
      </c>
      <c r="V19" s="37">
        <f t="shared" si="1"/>
        <v>150648</v>
      </c>
      <c r="W19" s="38"/>
      <c r="CT19">
        <v>189636</v>
      </c>
      <c r="CU19">
        <v>182120</v>
      </c>
      <c r="CV19" t="s">
        <v>71</v>
      </c>
      <c r="CW19">
        <v>1</v>
      </c>
      <c r="CX19" t="s">
        <v>38</v>
      </c>
      <c r="CY19" t="s">
        <v>72</v>
      </c>
      <c r="CZ19">
        <v>143016</v>
      </c>
      <c r="DA19">
        <v>143016</v>
      </c>
      <c r="DB19">
        <v>150648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</sheetData>
  <autoFilter ref="A8:W8" xr:uid="{CA88FB06-B58C-487D-945D-536C7FEF12E6}"/>
  <conditionalFormatting sqref="V9:V29">
    <cfRule type="cellIs" dxfId="3" priority="4" operator="lessThan">
      <formula>0</formula>
    </cfRule>
  </conditionalFormatting>
  <conditionalFormatting sqref="C9:C29">
    <cfRule type="expression" dxfId="2" priority="3">
      <formula>(CW9&gt;1)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9" xr:uid="{24BD9B45-9C26-4F2C-81AF-9F1B1AC50A85}">
      <formula1>"N/A, FMR, Actual Rent"</formula1>
    </dataValidation>
    <dataValidation type="list" allowBlank="1" showInputMessage="1" showErrorMessage="1" sqref="E9:E29" xr:uid="{5DAD39DC-BECD-4B78-A7B0-550B438ABEB3}">
      <formula1>"PH, TH, Joint TH &amp; PH-RRH, HMIS, SSO, TRA, PRA, SRA, S+C/SRO"</formula1>
    </dataValidation>
    <dataValidation allowBlank="1" showErrorMessage="1" sqref="A8:W8" xr:uid="{2784EE68-CE94-4484-A62F-08A38DCA669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2022-06-30T21:53:34Z</dcterms:created>
  <dcterms:modified xsi:type="dcterms:W3CDTF">2022-07-06T21:53:15Z</dcterms:modified>
</cp:coreProperties>
</file>