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KS-500\"/>
    </mc:Choice>
  </mc:AlternateContent>
  <xr:revisionPtr revIDLastSave="0" documentId="13_ncr:1_{241637AA-4432-48D3-A31D-EF695D225844}" xr6:coauthVersionLast="47" xr6:coauthVersionMax="47" xr10:uidLastSave="{00000000-0000-0000-0000-000000000000}"/>
  <bookViews>
    <workbookView xWindow="-98" yWindow="-98" windowWidth="26116" windowHeight="16395" xr2:uid="{DCC14A85-9B82-41F5-9CBA-2CE23FB75245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  <c r="B4" i="1"/>
  <c r="B3" i="1"/>
  <c r="B1" i="1"/>
  <c r="B2" i="1"/>
</calcChain>
</file>

<file path=xl/sharedStrings.xml><?xml version="1.0" encoding="utf-8"?>
<sst xmlns="http://schemas.openxmlformats.org/spreadsheetml/2006/main" count="134" uniqueCount="65">
  <si>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</si>
  <si>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</si>
  <si>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</si>
  <si>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</si>
  <si>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</si>
  <si>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</si>
  <si>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</si>
  <si>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</si>
  <si>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</si>
  <si>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</si>
  <si>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</si>
  <si>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</si>
  <si>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</si>
  <si>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</si>
  <si>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</si>
  <si>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</si>
  <si>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</si>
  <si>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</si>
  <si>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</si>
  <si>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</si>
  <si>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</si>
  <si>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</si>
  <si>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</si>
  <si>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</si>
  <si>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</si>
  <si>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</si>
  <si>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</si>
  <si>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</si>
  <si>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</si>
  <si>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</si>
  <si>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</si>
  <si>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KS-505</t>
  </si>
  <si>
    <t>Johnson County Mental Health Center</t>
  </si>
  <si>
    <t>Consolidated Supported Housing FY21</t>
  </si>
  <si>
    <t>KS0050L7P052112</t>
  </si>
  <si>
    <t>PH</t>
  </si>
  <si>
    <t>Renewal</t>
  </si>
  <si>
    <t>PSH</t>
  </si>
  <si>
    <t/>
  </si>
  <si>
    <t>C</t>
  </si>
  <si>
    <t>Kansas City</t>
  </si>
  <si>
    <t>Overland Park, Shawnee/Johnson County CoC</t>
  </si>
  <si>
    <t>United Community Services of Johnson County, Incorporated</t>
  </si>
  <si>
    <t>Catholic Charities of Northeast Kansas, Inc.</t>
  </si>
  <si>
    <t>CCNEK Housing First Johnson County FY2021</t>
  </si>
  <si>
    <t>KS0088L7P052108</t>
  </si>
  <si>
    <t>FMR</t>
  </si>
  <si>
    <t>RRH</t>
  </si>
  <si>
    <t>Safehome, Inc.</t>
  </si>
  <si>
    <t>SAFEHOME DV RRH</t>
  </si>
  <si>
    <t>KS0112L7P052106</t>
  </si>
  <si>
    <t>Mid-America Regional Council</t>
  </si>
  <si>
    <t>HMIS Lead Agency of Johnson County FY21</t>
  </si>
  <si>
    <t>KS0113L7P052106</t>
  </si>
  <si>
    <t>New Supported Housing FY21</t>
  </si>
  <si>
    <t>KS0131L7P052103</t>
  </si>
  <si>
    <t>SAFEHOME DV RRH 2</t>
  </si>
  <si>
    <t>KS0132L7P052103</t>
  </si>
  <si>
    <t>The Kansas City Metropolitan Lutheran Ministry</t>
  </si>
  <si>
    <t>MLM Joco CoC RRH</t>
  </si>
  <si>
    <t>KS0156L7P052100</t>
  </si>
  <si>
    <t>New</t>
  </si>
  <si>
    <t>Reallocation + CoC Bonus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</si>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</sst>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284A-9517-4129-9B86-4F32C4BBAEEA}">
  <sheetPr codeName="Sheet135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20.6640625" hidden="1" customWidth="1"/>
    <col min="104" max="106" width="6.6640625" hidden="1" customWidth="1"/>
    <col min="107" max="107" width="1.6640625" hidden="1" customWidth="1"/>
    <col min="108" max="108" width="9.46484375" hidden="1" customWidth="1"/>
    <col min="109" max="109" width="6.1328125" hidden="1" customWidth="1"/>
    <col min="110" max="110" width="36.6640625" hidden="1" customWidth="1"/>
    <col min="111" max="111" width="48.796875" hidden="1" customWidth="1"/>
  </cols>
  <sheetData>
    <row r="1" spans="1:111" ht="15" customHeight="1" x14ac:dyDescent="0.45">
      <c r="A1" s="1" t="s">
        <v>0</v>
      </c>
      <c r="B1" s="2" t="str">
        <f ca="1">INDIRECT("$DD$9")</f>
        <v>Kansas City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KS-505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Overland Park, Shawnee/Johnson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United Community Services of Johnson County, Incorporated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865771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142920</v>
      </c>
      <c r="H9" s="31">
        <v>0</v>
      </c>
      <c r="I9" s="31">
        <v>0</v>
      </c>
      <c r="J9" s="32">
        <v>0</v>
      </c>
      <c r="K9" s="33">
        <v>7963</v>
      </c>
      <c r="L9" s="34" t="s">
        <v>63</v>
      </c>
      <c r="M9" s="35">
        <v>0</v>
      </c>
      <c r="N9" s="35">
        <v>0</v>
      </c>
      <c r="O9" s="35">
        <v>15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6">
        <f t="shared" ref="U9:U25" si="0">SUM(M9:T9)</f>
        <v>15</v>
      </c>
      <c r="V9" s="37">
        <f t="shared" ref="V9:V25" si="1">SUM(F9:K9)</f>
        <v>150883</v>
      </c>
      <c r="W9" s="38"/>
      <c r="CT9">
        <v>183318</v>
      </c>
      <c r="CU9">
        <v>181812</v>
      </c>
      <c r="CV9" t="s">
        <v>36</v>
      </c>
      <c r="CW9">
        <v>1</v>
      </c>
      <c r="CX9" t="s">
        <v>37</v>
      </c>
      <c r="CY9" t="s">
        <v>38</v>
      </c>
      <c r="CZ9">
        <v>149443</v>
      </c>
      <c r="DA9">
        <v>149443</v>
      </c>
      <c r="DB9">
        <v>150883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0</v>
      </c>
      <c r="G10" s="31">
        <v>222768</v>
      </c>
      <c r="H10" s="31">
        <v>76784</v>
      </c>
      <c r="I10" s="31">
        <v>0</v>
      </c>
      <c r="J10" s="32">
        <v>1200</v>
      </c>
      <c r="K10" s="33">
        <v>0</v>
      </c>
      <c r="L10" s="34" t="s">
        <v>46</v>
      </c>
      <c r="M10" s="35">
        <v>0</v>
      </c>
      <c r="N10" s="35">
        <v>0</v>
      </c>
      <c r="O10" s="35">
        <v>3</v>
      </c>
      <c r="P10" s="35">
        <v>6</v>
      </c>
      <c r="Q10" s="35">
        <v>6</v>
      </c>
      <c r="R10" s="35">
        <v>1</v>
      </c>
      <c r="S10" s="35">
        <v>0</v>
      </c>
      <c r="T10" s="35">
        <v>0</v>
      </c>
      <c r="U10" s="36">
        <f t="shared" si="0"/>
        <v>16</v>
      </c>
      <c r="V10" s="37">
        <f t="shared" si="1"/>
        <v>300752</v>
      </c>
      <c r="W10" s="38"/>
      <c r="CT10">
        <v>185069</v>
      </c>
      <c r="CU10">
        <v>181812</v>
      </c>
      <c r="CV10" t="s">
        <v>36</v>
      </c>
      <c r="CW10">
        <v>1</v>
      </c>
      <c r="CX10" t="s">
        <v>47</v>
      </c>
      <c r="CY10" t="s">
        <v>38</v>
      </c>
      <c r="CZ10">
        <v>299180</v>
      </c>
      <c r="DA10">
        <v>299180</v>
      </c>
      <c r="DB10">
        <v>300752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48</v>
      </c>
      <c r="B11" s="28" t="s">
        <v>49</v>
      </c>
      <c r="C11" s="29" t="s">
        <v>50</v>
      </c>
      <c r="D11" s="29">
        <v>2023</v>
      </c>
      <c r="E11" s="30" t="s">
        <v>35</v>
      </c>
      <c r="F11" s="31">
        <v>0</v>
      </c>
      <c r="G11" s="31">
        <v>55620</v>
      </c>
      <c r="H11" s="31">
        <v>30000</v>
      </c>
      <c r="I11" s="31">
        <v>0</v>
      </c>
      <c r="J11" s="32">
        <v>0</v>
      </c>
      <c r="K11" s="33">
        <v>6600</v>
      </c>
      <c r="L11" s="34" t="s">
        <v>46</v>
      </c>
      <c r="M11" s="35">
        <v>0</v>
      </c>
      <c r="N11" s="35">
        <v>0</v>
      </c>
      <c r="O11" s="35">
        <v>1</v>
      </c>
      <c r="P11" s="35">
        <v>1</v>
      </c>
      <c r="Q11" s="35">
        <v>2</v>
      </c>
      <c r="R11" s="35">
        <v>0</v>
      </c>
      <c r="S11" s="35">
        <v>0</v>
      </c>
      <c r="T11" s="35">
        <v>0</v>
      </c>
      <c r="U11" s="36">
        <f t="shared" si="0"/>
        <v>4</v>
      </c>
      <c r="V11" s="37">
        <f t="shared" si="1"/>
        <v>92220</v>
      </c>
      <c r="W11" s="38"/>
      <c r="CT11">
        <v>186939</v>
      </c>
      <c r="CU11">
        <v>181812</v>
      </c>
      <c r="CV11" t="s">
        <v>36</v>
      </c>
      <c r="CW11">
        <v>1</v>
      </c>
      <c r="CX11" t="s">
        <v>47</v>
      </c>
      <c r="CY11" t="s">
        <v>38</v>
      </c>
      <c r="CZ11">
        <v>91872</v>
      </c>
      <c r="DA11">
        <v>91872</v>
      </c>
      <c r="DB11">
        <v>92220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51</v>
      </c>
      <c r="B12" s="28" t="s">
        <v>52</v>
      </c>
      <c r="C12" s="29" t="s">
        <v>53</v>
      </c>
      <c r="D12" s="29">
        <v>2023</v>
      </c>
      <c r="E12" s="30" t="s">
        <v>17</v>
      </c>
      <c r="F12" s="31">
        <v>0</v>
      </c>
      <c r="G12" s="31">
        <v>0</v>
      </c>
      <c r="H12" s="31">
        <v>0</v>
      </c>
      <c r="I12" s="31">
        <v>0</v>
      </c>
      <c r="J12" s="32">
        <v>62632</v>
      </c>
      <c r="K12" s="33">
        <v>0</v>
      </c>
      <c r="L12" s="34" t="s">
        <v>38</v>
      </c>
      <c r="M12" s="35"/>
      <c r="N12" s="35"/>
      <c r="O12" s="35"/>
      <c r="P12" s="35"/>
      <c r="Q12" s="35"/>
      <c r="R12" s="35"/>
      <c r="S12" s="35"/>
      <c r="T12" s="35" t="s">
        <v>38</v>
      </c>
      <c r="U12" s="36">
        <f t="shared" si="0"/>
        <v>0</v>
      </c>
      <c r="V12" s="37">
        <f t="shared" si="1"/>
        <v>62632</v>
      </c>
      <c r="W12" s="38"/>
      <c r="CT12">
        <v>184674</v>
      </c>
      <c r="CU12">
        <v>181812</v>
      </c>
      <c r="CV12" t="s">
        <v>36</v>
      </c>
      <c r="CW12">
        <v>1</v>
      </c>
      <c r="CX12" t="s">
        <v>38</v>
      </c>
      <c r="CY12" t="s">
        <v>38</v>
      </c>
      <c r="CZ12">
        <v>62632</v>
      </c>
      <c r="DA12">
        <v>62632</v>
      </c>
      <c r="DB12">
        <v>62632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32</v>
      </c>
      <c r="B13" s="28" t="s">
        <v>54</v>
      </c>
      <c r="C13" s="29" t="s">
        <v>55</v>
      </c>
      <c r="D13" s="29">
        <v>2023</v>
      </c>
      <c r="E13" s="30" t="s">
        <v>35</v>
      </c>
      <c r="F13" s="31">
        <v>0</v>
      </c>
      <c r="G13" s="31">
        <v>51840</v>
      </c>
      <c r="H13" s="31">
        <v>0</v>
      </c>
      <c r="I13" s="31">
        <v>0</v>
      </c>
      <c r="J13" s="32">
        <v>0</v>
      </c>
      <c r="K13" s="33">
        <v>4416</v>
      </c>
      <c r="L13" s="34" t="s">
        <v>63</v>
      </c>
      <c r="M13" s="35">
        <v>0</v>
      </c>
      <c r="N13" s="35">
        <v>0</v>
      </c>
      <c r="O13" s="35">
        <v>6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6</v>
      </c>
      <c r="V13" s="37">
        <f t="shared" si="1"/>
        <v>56256</v>
      </c>
      <c r="W13" s="38"/>
      <c r="CT13">
        <v>183317</v>
      </c>
      <c r="CU13">
        <v>181812</v>
      </c>
      <c r="CV13" t="s">
        <v>36</v>
      </c>
      <c r="CW13">
        <v>1</v>
      </c>
      <c r="CX13" t="s">
        <v>37</v>
      </c>
      <c r="CY13" t="s">
        <v>38</v>
      </c>
      <c r="CZ13">
        <v>55752</v>
      </c>
      <c r="DA13">
        <v>55752</v>
      </c>
      <c r="DB13">
        <v>56256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48</v>
      </c>
      <c r="B14" s="28" t="s">
        <v>56</v>
      </c>
      <c r="C14" s="29" t="s">
        <v>57</v>
      </c>
      <c r="D14" s="29">
        <v>2023</v>
      </c>
      <c r="E14" s="30" t="s">
        <v>35</v>
      </c>
      <c r="F14" s="31">
        <v>0</v>
      </c>
      <c r="G14" s="31">
        <v>82788</v>
      </c>
      <c r="H14" s="31">
        <v>80139</v>
      </c>
      <c r="I14" s="31">
        <v>0</v>
      </c>
      <c r="J14" s="32">
        <v>2000</v>
      </c>
      <c r="K14" s="33">
        <v>0</v>
      </c>
      <c r="L14" s="34" t="s">
        <v>46</v>
      </c>
      <c r="M14" s="35">
        <v>0</v>
      </c>
      <c r="N14" s="35">
        <v>0</v>
      </c>
      <c r="O14" s="35">
        <v>1</v>
      </c>
      <c r="P14" s="35">
        <v>3</v>
      </c>
      <c r="Q14" s="35">
        <v>1</v>
      </c>
      <c r="R14" s="35">
        <v>1</v>
      </c>
      <c r="S14" s="35">
        <v>0</v>
      </c>
      <c r="T14" s="35">
        <v>0</v>
      </c>
      <c r="U14" s="36">
        <f t="shared" si="0"/>
        <v>6</v>
      </c>
      <c r="V14" s="37">
        <f t="shared" si="1"/>
        <v>164927</v>
      </c>
      <c r="W14" s="38" t="s">
        <v>64</v>
      </c>
      <c r="CT14">
        <v>186940</v>
      </c>
      <c r="CU14">
        <v>181812</v>
      </c>
      <c r="CV14" t="s">
        <v>36</v>
      </c>
      <c r="CW14">
        <v>1</v>
      </c>
      <c r="CX14" t="s">
        <v>47</v>
      </c>
      <c r="CY14" t="s">
        <v>38</v>
      </c>
      <c r="CZ14">
        <v>58072</v>
      </c>
      <c r="DA14">
        <v>51015</v>
      </c>
      <c r="DB14">
        <v>51327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58</v>
      </c>
      <c r="B15" s="28" t="s">
        <v>59</v>
      </c>
      <c r="C15" s="29" t="s">
        <v>60</v>
      </c>
      <c r="D15" s="29">
        <v>2023</v>
      </c>
      <c r="E15" s="30" t="s">
        <v>35</v>
      </c>
      <c r="F15" s="31">
        <v>0</v>
      </c>
      <c r="G15" s="31">
        <v>22860</v>
      </c>
      <c r="H15" s="31">
        <v>10464</v>
      </c>
      <c r="I15" s="31">
        <v>0</v>
      </c>
      <c r="J15" s="32">
        <v>1377</v>
      </c>
      <c r="K15" s="33">
        <v>3400</v>
      </c>
      <c r="L15" s="34" t="s">
        <v>46</v>
      </c>
      <c r="M15" s="35">
        <v>0</v>
      </c>
      <c r="N15" s="35">
        <v>0</v>
      </c>
      <c r="O15" s="35">
        <v>1</v>
      </c>
      <c r="P15" s="35">
        <v>1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2</v>
      </c>
      <c r="V15" s="37">
        <f t="shared" si="1"/>
        <v>38101</v>
      </c>
      <c r="W15" s="38"/>
      <c r="CT15">
        <v>189691</v>
      </c>
      <c r="CU15">
        <v>181812</v>
      </c>
      <c r="CV15" t="s">
        <v>61</v>
      </c>
      <c r="CW15">
        <v>1</v>
      </c>
      <c r="CX15" t="s">
        <v>47</v>
      </c>
      <c r="CY15" t="s">
        <v>62</v>
      </c>
      <c r="CZ15">
        <v>37777</v>
      </c>
      <c r="DA15">
        <v>37777</v>
      </c>
      <c r="DB15">
        <v>38101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/>
      <c r="B16" s="28"/>
      <c r="C16" s="29"/>
      <c r="D16" s="29"/>
      <c r="E16" s="30"/>
      <c r="F16" s="31"/>
      <c r="G16" s="32"/>
      <c r="H16" s="32"/>
      <c r="I16" s="32"/>
      <c r="J16" s="32"/>
      <c r="K16" s="33"/>
      <c r="L16" s="34"/>
      <c r="M16" s="35"/>
      <c r="N16" s="35"/>
      <c r="O16" s="35"/>
      <c r="P16" s="35"/>
      <c r="Q16" s="35"/>
      <c r="R16" s="35"/>
      <c r="S16" s="35"/>
      <c r="T16" s="35"/>
      <c r="U16" s="36">
        <f t="shared" si="0"/>
        <v>0</v>
      </c>
      <c r="V16" s="37">
        <f t="shared" si="1"/>
        <v>0</v>
      </c>
      <c r="W16" s="38"/>
      <c r="DE16" t="s">
        <v>31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09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09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</sheetData>
  <autoFilter ref="A8:W8" xr:uid="{713F284A-9517-4129-9B86-4F32C4BBAEEA}"/>
  <conditionalFormatting sqref="V9:V25">
    <cfRule type="cellIs" dxfId="3" priority="4" operator="lessThan">
      <formula>0</formula>
    </cfRule>
  </conditionalFormatting>
  <conditionalFormatting sqref="C9:C25">
    <cfRule type="expression" dxfId="2" priority="3">
      <formula>(CW9&gt;1)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5" xr:uid="{FAFD20FE-870E-4C4A-845F-547481793DBD}">
      <formula1>"N/A, FMR, Actual Rent"</formula1>
    </dataValidation>
    <dataValidation type="list" allowBlank="1" showInputMessage="1" showErrorMessage="1" sqref="E9:E25" xr:uid="{4AA2968D-EBAB-401F-AAD9-30F05F25A399}">
      <formula1>"PH, TH, Joint TH &amp; PH-RRH, HMIS, SSO, TRA, PRA, SRA, S+C/SRO"</formula1>
    </dataValidation>
    <dataValidation allowBlank="1" showErrorMessage="1" sqref="A8:W8" xr:uid="{83380CC0-C8C4-4443-AA24-055130BD35B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2022-06-30T21:53:42Z</dcterms:created>
  <dcterms:modified xsi:type="dcterms:W3CDTF">2022-07-06T21:52:58Z</dcterms:modified>
</cp:coreProperties>
</file>