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KS-500\"/>
    </mc:Choice>
  </mc:AlternateContent>
  <xr:revisionPtr revIDLastSave="0" documentId="13_ncr:1_{C785F642-F4A4-45D6-A387-C5CA882D4592}" xr6:coauthVersionLast="47" xr6:coauthVersionMax="47" xr10:uidLastSave="{00000000-0000-0000-0000-000000000000}"/>
  <bookViews>
    <workbookView xWindow="-108" yWindow="-108" windowWidth="27288" windowHeight="17544" xr2:uid="{B4EBEF14-5F8F-48D1-8404-E746ED612B6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<sst xmlns="http://schemas.openxmlformats.org/spreadsheetml/2006/main" count="107" uniqueCount="73">
  <si>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</si>
  <si>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</si>
  <si>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</si>
  <si>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</si>
  <si>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</si>
  <si>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</si>
  <si>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</si>
  <si>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</si>
  <si>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</si>
  <si>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</si>
  <si>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</si>
  <si>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</si>
  <si>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</si>
  <si>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</si>
  <si>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</si>
  <si>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</si>
  <si>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</si>
  <si>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</si>
  <si>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</si>
  <si>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</si>
  <si>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</si>
  <si>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</si>
  <si>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</si>
  <si>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</si>
  <si>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</si>
  <si>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</si>
  <si>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</si>
  <si>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</si>
  <si>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</si>
  <si>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</si>
  <si>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KS-502</t>
  </si>
  <si>
    <t>United Way of the Plains</t>
  </si>
  <si>
    <t>HMIS-CE</t>
  </si>
  <si>
    <t>KS0010L7P022114</t>
  </si>
  <si>
    <t/>
  </si>
  <si>
    <t>Kansas City</t>
  </si>
  <si>
    <t>Wichita/Sedgwick County CoC</t>
  </si>
  <si>
    <t>Mental Health Association Residential Care, Inc</t>
  </si>
  <si>
    <t>MHA PSH Consolidated 2021</t>
  </si>
  <si>
    <t>KS0011L7P022114</t>
  </si>
  <si>
    <t>PH</t>
  </si>
  <si>
    <t>Sedgwick County</t>
  </si>
  <si>
    <t>Shelter Plus Care Consolidated</t>
  </si>
  <si>
    <t>KS0012L7P022114</t>
  </si>
  <si>
    <t>FMR</t>
  </si>
  <si>
    <t>HumanKind Ministries</t>
  </si>
  <si>
    <t>Villa Central</t>
  </si>
  <si>
    <t>KS0018L7P022114</t>
  </si>
  <si>
    <t>Villa North</t>
  </si>
  <si>
    <t>KS0019L7P022114</t>
  </si>
  <si>
    <t>Villa Courts</t>
  </si>
  <si>
    <t>KS0043L7P022112</t>
  </si>
  <si>
    <t>United Methodist Open Door, Inc.</t>
  </si>
  <si>
    <t>Family Rapid Rehousing</t>
  </si>
  <si>
    <t>KS0090L7P022108</t>
  </si>
  <si>
    <t>MHA DDPSH</t>
  </si>
  <si>
    <t>KS0091L7P022107</t>
  </si>
  <si>
    <t>Catholic Charities,Inc.</t>
  </si>
  <si>
    <t>Catholic Charities RRH</t>
  </si>
  <si>
    <t>KS0103L7P022106</t>
  </si>
  <si>
    <t>The Salvation Army</t>
  </si>
  <si>
    <t>The Salvation Army Wichita TH-RRH Program</t>
  </si>
  <si>
    <t>KS0120L7P022104</t>
  </si>
  <si>
    <t>Joint TH &amp; PH-RRH</t>
  </si>
  <si>
    <t>SSO-CE</t>
  </si>
  <si>
    <t>KS0122L7P022103</t>
  </si>
  <si>
    <t>SSO</t>
  </si>
  <si>
    <t>CE-DV Database</t>
  </si>
  <si>
    <t>KS0128L7P022103</t>
  </si>
  <si>
    <t>Episcopal Social Services, Inc.</t>
  </si>
  <si>
    <t>Breakthrough PH-Rapid Re-Housing Program</t>
  </si>
  <si>
    <t>KS0152L7P022100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</si>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</sst>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3594-249B-4692-AD21-03B18AA0217B}">
  <sheetPr codeName="Sheet133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2719842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219233</v>
      </c>
      <c r="K9" s="32">
        <v>1502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1" si="0">SUM(M9:T9)</f>
        <v>0</v>
      </c>
      <c r="V9" s="36">
        <f t="shared" ref="V9:V31" si="1">SUM(F9:K9)</f>
        <v>220735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151597</v>
      </c>
      <c r="G10" s="31">
        <v>0</v>
      </c>
      <c r="H10" s="31">
        <v>15818</v>
      </c>
      <c r="I10" s="31">
        <v>2411</v>
      </c>
      <c r="J10" s="31">
        <v>0</v>
      </c>
      <c r="K10" s="32">
        <v>3851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173677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40</v>
      </c>
      <c r="F11" s="30">
        <v>0</v>
      </c>
      <c r="G11" s="31">
        <v>1012512</v>
      </c>
      <c r="H11" s="31">
        <v>0</v>
      </c>
      <c r="I11" s="31">
        <v>0</v>
      </c>
      <c r="J11" s="31">
        <v>0</v>
      </c>
      <c r="K11" s="32">
        <v>52403</v>
      </c>
      <c r="L11" s="33" t="s">
        <v>44</v>
      </c>
      <c r="M11" s="34">
        <v>0</v>
      </c>
      <c r="N11" s="34">
        <v>9</v>
      </c>
      <c r="O11" s="34">
        <v>75</v>
      </c>
      <c r="P11" s="34">
        <v>7</v>
      </c>
      <c r="Q11" s="34">
        <v>9</v>
      </c>
      <c r="R11" s="34">
        <v>12</v>
      </c>
      <c r="S11" s="34">
        <v>0</v>
      </c>
      <c r="T11" s="34">
        <v>0</v>
      </c>
      <c r="U11" s="35">
        <f t="shared" si="0"/>
        <v>112</v>
      </c>
      <c r="V11" s="36">
        <f t="shared" si="1"/>
        <v>1064915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40</v>
      </c>
      <c r="F12" s="30">
        <v>0</v>
      </c>
      <c r="G12" s="31">
        <v>0</v>
      </c>
      <c r="H12" s="31">
        <v>41000</v>
      </c>
      <c r="I12" s="31">
        <v>0</v>
      </c>
      <c r="J12" s="31">
        <v>0</v>
      </c>
      <c r="K12" s="32">
        <v>2050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43050</v>
      </c>
    </row>
    <row r="13" spans="1:22" x14ac:dyDescent="0.3">
      <c r="A13" s="27" t="s">
        <v>45</v>
      </c>
      <c r="B13" s="27" t="s">
        <v>48</v>
      </c>
      <c r="C13" s="28" t="s">
        <v>49</v>
      </c>
      <c r="D13" s="28">
        <v>2023</v>
      </c>
      <c r="E13" s="29" t="s">
        <v>40</v>
      </c>
      <c r="F13" s="30">
        <v>0</v>
      </c>
      <c r="G13" s="31">
        <v>0</v>
      </c>
      <c r="H13" s="31">
        <v>29775</v>
      </c>
      <c r="I13" s="31">
        <v>33352</v>
      </c>
      <c r="J13" s="31">
        <v>0</v>
      </c>
      <c r="K13" s="32">
        <v>2686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 t="s">
        <v>34</v>
      </c>
      <c r="U13" s="35">
        <f t="shared" si="0"/>
        <v>0</v>
      </c>
      <c r="V13" s="36">
        <f t="shared" si="1"/>
        <v>65813</v>
      </c>
    </row>
    <row r="14" spans="1:22" x14ac:dyDescent="0.3">
      <c r="A14" s="27" t="s">
        <v>45</v>
      </c>
      <c r="B14" s="27" t="s">
        <v>50</v>
      </c>
      <c r="C14" s="28" t="s">
        <v>51</v>
      </c>
      <c r="D14" s="28">
        <v>2023</v>
      </c>
      <c r="E14" s="29" t="s">
        <v>40</v>
      </c>
      <c r="F14" s="30">
        <v>0</v>
      </c>
      <c r="G14" s="31">
        <v>0</v>
      </c>
      <c r="H14" s="31">
        <v>56293</v>
      </c>
      <c r="I14" s="31">
        <v>63041</v>
      </c>
      <c r="J14" s="31">
        <v>0</v>
      </c>
      <c r="K14" s="32">
        <v>5078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124412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40</v>
      </c>
      <c r="F15" s="30">
        <v>0</v>
      </c>
      <c r="G15" s="31">
        <v>108840</v>
      </c>
      <c r="H15" s="31">
        <v>39493</v>
      </c>
      <c r="I15" s="31">
        <v>0</v>
      </c>
      <c r="J15" s="31">
        <v>0</v>
      </c>
      <c r="K15" s="32">
        <v>7030</v>
      </c>
      <c r="L15" s="33" t="s">
        <v>44</v>
      </c>
      <c r="M15" s="34">
        <v>0</v>
      </c>
      <c r="N15" s="34">
        <v>0</v>
      </c>
      <c r="O15" s="34">
        <v>0</v>
      </c>
      <c r="P15" s="34">
        <v>7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155363</v>
      </c>
    </row>
    <row r="16" spans="1:22" x14ac:dyDescent="0.3">
      <c r="A16" s="27" t="s">
        <v>37</v>
      </c>
      <c r="B16" s="27" t="s">
        <v>55</v>
      </c>
      <c r="C16" s="28" t="s">
        <v>56</v>
      </c>
      <c r="D16" s="28">
        <v>2023</v>
      </c>
      <c r="E16" s="29" t="s">
        <v>40</v>
      </c>
      <c r="F16" s="30">
        <v>139029</v>
      </c>
      <c r="G16" s="31">
        <v>0</v>
      </c>
      <c r="H16" s="31">
        <v>116919</v>
      </c>
      <c r="I16" s="31">
        <v>10429</v>
      </c>
      <c r="J16" s="31">
        <v>0</v>
      </c>
      <c r="K16" s="32">
        <v>4383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 t="s">
        <v>34</v>
      </c>
      <c r="U16" s="35">
        <f t="shared" si="0"/>
        <v>0</v>
      </c>
      <c r="V16" s="36">
        <f t="shared" si="1"/>
        <v>270760</v>
      </c>
    </row>
    <row r="17" spans="1:22" x14ac:dyDescent="0.3">
      <c r="A17" s="27" t="s">
        <v>57</v>
      </c>
      <c r="B17" s="27" t="s">
        <v>58</v>
      </c>
      <c r="C17" s="28" t="s">
        <v>59</v>
      </c>
      <c r="D17" s="28">
        <v>2023</v>
      </c>
      <c r="E17" s="29" t="s">
        <v>40</v>
      </c>
      <c r="F17" s="30">
        <v>0</v>
      </c>
      <c r="G17" s="31">
        <v>112644</v>
      </c>
      <c r="H17" s="31">
        <v>17445</v>
      </c>
      <c r="I17" s="31">
        <v>0</v>
      </c>
      <c r="J17" s="31">
        <v>0</v>
      </c>
      <c r="K17" s="32">
        <v>0</v>
      </c>
      <c r="L17" s="33" t="s">
        <v>44</v>
      </c>
      <c r="M17" s="34">
        <v>0</v>
      </c>
      <c r="N17" s="34">
        <v>1</v>
      </c>
      <c r="O17" s="34">
        <v>7</v>
      </c>
      <c r="P17" s="34">
        <v>4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13</v>
      </c>
      <c r="V17" s="36">
        <f t="shared" si="1"/>
        <v>130089</v>
      </c>
    </row>
    <row r="18" spans="1:22" x14ac:dyDescent="0.3">
      <c r="A18" s="27" t="s">
        <v>60</v>
      </c>
      <c r="B18" s="27" t="s">
        <v>61</v>
      </c>
      <c r="C18" s="28" t="s">
        <v>62</v>
      </c>
      <c r="D18" s="28">
        <v>2023</v>
      </c>
      <c r="E18" s="29" t="s">
        <v>63</v>
      </c>
      <c r="F18" s="30">
        <v>0</v>
      </c>
      <c r="G18" s="31">
        <v>70224</v>
      </c>
      <c r="H18" s="31">
        <v>56129</v>
      </c>
      <c r="I18" s="31">
        <v>25080</v>
      </c>
      <c r="J18" s="31">
        <v>0</v>
      </c>
      <c r="K18" s="32">
        <v>7439</v>
      </c>
      <c r="L18" s="33" t="s">
        <v>72</v>
      </c>
      <c r="M18" s="34">
        <v>0</v>
      </c>
      <c r="N18" s="34">
        <v>0</v>
      </c>
      <c r="O18" s="34">
        <v>5</v>
      </c>
      <c r="P18" s="34">
        <v>5</v>
      </c>
      <c r="Q18" s="34">
        <v>0</v>
      </c>
      <c r="R18" s="34">
        <v>0</v>
      </c>
      <c r="S18" s="34">
        <v>0</v>
      </c>
      <c r="T18" s="34">
        <v>1</v>
      </c>
      <c r="U18" s="35">
        <f t="shared" si="0"/>
        <v>11</v>
      </c>
      <c r="V18" s="36">
        <f t="shared" si="1"/>
        <v>158872</v>
      </c>
    </row>
    <row r="19" spans="1:22" x14ac:dyDescent="0.3">
      <c r="A19" s="27" t="s">
        <v>31</v>
      </c>
      <c r="B19" s="27" t="s">
        <v>64</v>
      </c>
      <c r="C19" s="28" t="s">
        <v>65</v>
      </c>
      <c r="D19" s="28">
        <v>2023</v>
      </c>
      <c r="E19" s="29" t="s">
        <v>66</v>
      </c>
      <c r="F19" s="30">
        <v>0</v>
      </c>
      <c r="G19" s="31">
        <v>0</v>
      </c>
      <c r="H19" s="31">
        <v>39476</v>
      </c>
      <c r="I19" s="31">
        <v>0</v>
      </c>
      <c r="J19" s="31">
        <v>0</v>
      </c>
      <c r="K19" s="32">
        <v>989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 t="s">
        <v>34</v>
      </c>
      <c r="U19" s="35">
        <f t="shared" si="0"/>
        <v>0</v>
      </c>
      <c r="V19" s="36">
        <f t="shared" si="1"/>
        <v>40465</v>
      </c>
    </row>
    <row r="20" spans="1:22" x14ac:dyDescent="0.3">
      <c r="A20" s="27" t="s">
        <v>31</v>
      </c>
      <c r="B20" s="27" t="s">
        <v>67</v>
      </c>
      <c r="C20" s="28" t="s">
        <v>68</v>
      </c>
      <c r="D20" s="28">
        <v>2023</v>
      </c>
      <c r="E20" s="29" t="s">
        <v>17</v>
      </c>
      <c r="F20" s="30">
        <v>0</v>
      </c>
      <c r="G20" s="31">
        <v>0</v>
      </c>
      <c r="H20" s="31">
        <v>0</v>
      </c>
      <c r="I20" s="31">
        <v>0</v>
      </c>
      <c r="J20" s="31">
        <v>130373</v>
      </c>
      <c r="K20" s="32">
        <v>5215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135588</v>
      </c>
    </row>
    <row r="21" spans="1:22" x14ac:dyDescent="0.3">
      <c r="A21" s="27" t="s">
        <v>69</v>
      </c>
      <c r="B21" s="27" t="s">
        <v>70</v>
      </c>
      <c r="C21" s="28" t="s">
        <v>71</v>
      </c>
      <c r="D21" s="28">
        <v>2023</v>
      </c>
      <c r="E21" s="29" t="s">
        <v>40</v>
      </c>
      <c r="F21" s="30">
        <v>0</v>
      </c>
      <c r="G21" s="31">
        <v>88272</v>
      </c>
      <c r="H21" s="31">
        <v>40893</v>
      </c>
      <c r="I21" s="31">
        <v>0</v>
      </c>
      <c r="J21" s="31">
        <v>0</v>
      </c>
      <c r="K21" s="32">
        <v>6938</v>
      </c>
      <c r="L21" s="33" t="s">
        <v>44</v>
      </c>
      <c r="M21" s="34">
        <v>0</v>
      </c>
      <c r="N21" s="34">
        <v>3</v>
      </c>
      <c r="O21" s="34">
        <v>9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136103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39073594-249B-4692-AD21-03B18AA0217B}"/>
  <conditionalFormatting sqref="D9:D31">
    <cfRule type="expression" dxfId="3" priority="4">
      <formula>OR($D9&gt;2023,AND($D9&lt;2023,$D9&lt;&gt;""))</formula>
    </cfRule>
  </conditionalFormatting>
  <conditionalFormatting sqref="V9:V31">
    <cfRule type="cellIs" dxfId="2" priority="3" operator="lessThan">
      <formula>0</formula>
    </cfRule>
  </conditionalFormatting>
  <conditionalFormatting sqref="V9:V31">
    <cfRule type="expression" dxfId="1" priority="1">
      <formula>#REF!&lt;0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274E6034-6588-4521-A674-6F9A8372D6C4}">
      <formula1>"N/A, FMR, Actual Rent"</formula1>
    </dataValidation>
    <dataValidation type="list" allowBlank="1" showInputMessage="1" showErrorMessage="1" sqref="E9:E31" xr:uid="{C55C1A85-3F41-4ABC-8C49-66AD5149E841}">
      <formula1>"PH, TH, Joint TH &amp; PH-RRH, HMIS, SSO, TRA, PRA, SRA, S+C/SRO"</formula1>
    </dataValidation>
    <dataValidation allowBlank="1" showErrorMessage="1" sqref="A8:V8" xr:uid="{42E665B1-2D01-4446-9A4F-B0A8B9AD254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2022-05-30T18:27:26Z</dcterms:created>
  <dcterms:modified xsi:type="dcterms:W3CDTF">2022-06-06T20:33:09Z</dcterms:modified>
</cp:coreProperties>
</file>