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F264EFA4-4EF2-4FF9-93F9-B16B8B2A153A}" xr6:coauthVersionLast="47" xr6:coauthVersionMax="47" xr10:uidLastSave="{00000000-0000-0000-0000-000000000000}"/>
  <bookViews>
    <workbookView xWindow="-108" yWindow="-108" windowWidth="27288" windowHeight="17544" xr2:uid="{3E214A92-D7A4-4811-9D72-F56274A2106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<sst xmlns="http://schemas.openxmlformats.org/spreadsheetml/2006/main" count="64" uniqueCount="48">
  <si>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</si>
  <si>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</si>
  <si>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</si>
  <si>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</si>
  <si>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</si>
  <si>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</si>
  <si>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</si>
  <si>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</si>
  <si>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</si>
  <si>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</si>
  <si>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</si>
  <si>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</si>
  <si>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</si>
  <si>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</si>
  <si>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</si>
  <si>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</si>
  <si>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</si>
  <si>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</si>
  <si>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</si>
  <si>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</si>
  <si>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</si>
  <si>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</si>
  <si>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</si>
  <si>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</si>
  <si>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</si>
  <si>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</si>
  <si>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</si>
  <si>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</si>
  <si>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</si>
  <si>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</si>
  <si>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IL-519</t>
  </si>
  <si>
    <t>YWCA of Quincy of Ill</t>
  </si>
  <si>
    <t>YWCA Permanent Supportive Housing B FY21</t>
  </si>
  <si>
    <t>IL0348L5T192114</t>
  </si>
  <si>
    <t>PH</t>
  </si>
  <si>
    <t/>
  </si>
  <si>
    <t>Chicago</t>
  </si>
  <si>
    <t>West Central Illinois CoC</t>
  </si>
  <si>
    <t>YWCA of Quincy</t>
  </si>
  <si>
    <t>MCS Community Services</t>
  </si>
  <si>
    <t>MCS Permanent Supportive Housing Program</t>
  </si>
  <si>
    <t>IL0476L5T192109</t>
  </si>
  <si>
    <t>YWCA Permanent Supportive Housing C FY21</t>
  </si>
  <si>
    <t>IL0514L5T192108</t>
  </si>
  <si>
    <t>YWCA Permanent Supportive Housing A FY21</t>
  </si>
  <si>
    <t>IL0565L5T192108</t>
  </si>
  <si>
    <t>MCS-2 Permanent Supportive Housing Program</t>
  </si>
  <si>
    <t>IL0569L5T192108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</si>
</sst>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FF0E-4589-4C8B-B3B1-1A322CF50B10}">
  <sheetPr codeName="Sheet129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649403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104647</v>
      </c>
      <c r="G9" s="31">
        <v>0</v>
      </c>
      <c r="H9" s="31">
        <v>186033</v>
      </c>
      <c r="I9" s="31">
        <v>26793</v>
      </c>
      <c r="J9" s="31">
        <v>22282</v>
      </c>
      <c r="K9" s="32">
        <v>21000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3" si="0">SUM(M9:T9)</f>
        <v>0</v>
      </c>
      <c r="V9" s="36">
        <f t="shared" ref="V9:V23" si="1">SUM(F9:K9)</f>
        <v>360755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17012</v>
      </c>
      <c r="G10" s="31">
        <v>0</v>
      </c>
      <c r="H10" s="31">
        <v>2545</v>
      </c>
      <c r="I10" s="31">
        <v>2631</v>
      </c>
      <c r="J10" s="31">
        <v>600</v>
      </c>
      <c r="K10" s="32">
        <v>1222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24010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16550</v>
      </c>
      <c r="G11" s="31">
        <v>0</v>
      </c>
      <c r="H11" s="31">
        <v>6056</v>
      </c>
      <c r="I11" s="31">
        <v>8992</v>
      </c>
      <c r="J11" s="31">
        <v>0</v>
      </c>
      <c r="K11" s="32">
        <v>1334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32932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54235</v>
      </c>
      <c r="G12" s="31">
        <v>0</v>
      </c>
      <c r="H12" s="31">
        <v>59193</v>
      </c>
      <c r="I12" s="31">
        <v>23820</v>
      </c>
      <c r="J12" s="31">
        <v>6500</v>
      </c>
      <c r="K12" s="32">
        <v>8765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152513</v>
      </c>
    </row>
    <row r="13" spans="1:22" x14ac:dyDescent="0.3">
      <c r="A13" s="27" t="s">
        <v>39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36432</v>
      </c>
      <c r="G13" s="31">
        <v>0</v>
      </c>
      <c r="H13" s="31">
        <v>23577</v>
      </c>
      <c r="I13" s="31">
        <v>9519</v>
      </c>
      <c r="J13" s="31">
        <v>5019</v>
      </c>
      <c r="K13" s="32">
        <v>4646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79193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EB6AFF0E-4589-4C8B-B3B1-1A322CF50B10}"/>
  <conditionalFormatting sqref="D9:D23">
    <cfRule type="expression" dxfId="3" priority="4">
      <formula>OR($D9&gt;2023,AND($D9&lt;2023,$D9&lt;&gt;""))</formula>
    </cfRule>
  </conditionalFormatting>
  <conditionalFormatting sqref="V9:V23">
    <cfRule type="cellIs" dxfId="2" priority="3" operator="lessThan">
      <formula>0</formula>
    </cfRule>
  </conditionalFormatting>
  <conditionalFormatting sqref="V9:V23">
    <cfRule type="expression" dxfId="1" priority="1">
      <formula>#REF!&lt;0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7125384F-B5E8-4FF7-9976-77EF8FFB25F7}">
      <formula1>"N/A, FMR, Actual Rent"</formula1>
    </dataValidation>
    <dataValidation type="list" allowBlank="1" showInputMessage="1" showErrorMessage="1" sqref="E9:E23" xr:uid="{F0AA3663-6C42-447E-9FB7-93930DDB40FE}">
      <formula1>"PH, TH, Joint TH &amp; PH-RRH, HMIS, SSO, TRA, PRA, SRA, S+C/SRO"</formula1>
    </dataValidation>
    <dataValidation allowBlank="1" showErrorMessage="1" sqref="A8:V8" xr:uid="{90B8FCDD-F76A-4506-8D40-8D9667DF9B5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2022-05-30T18:27:28Z</dcterms:created>
  <dcterms:modified xsi:type="dcterms:W3CDTF">2022-06-06T20:33:07Z</dcterms:modified>
</cp:coreProperties>
</file>