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IL-500\"/>
    </mc:Choice>
  </mc:AlternateContent>
  <xr:revisionPtr revIDLastSave="0" documentId="13_ncr:1_{A59F767C-2169-444B-9657-8B9D12363FF4}" xr6:coauthVersionLast="47" xr6:coauthVersionMax="47" xr10:uidLastSave="{00000000-0000-0000-0000-000000000000}"/>
  <bookViews>
    <workbookView xWindow="-98" yWindow="-98" windowWidth="26116" windowHeight="16395" xr2:uid="{F33118CB-4DAE-46C2-AA63-E9B346FE2238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B5" i="1" s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3" i="1"/>
  <c r="B2" i="1"/>
  <c r="B4" i="1"/>
  <c r="B1" i="1"/>
</calcChain>
</file>

<file path=xl/sharedStrings.xml><?xml version="1.0" encoding="utf-8"?>
<sst xmlns="http://schemas.openxmlformats.org/spreadsheetml/2006/main" count="166" uniqueCount="69">
  <si>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</si>
  <si>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</si>
  <si>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</si>
  <si>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</si>
  <si>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</si>
  <si>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</si>
  <si>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</si>
  <si>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</si>
  <si>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</si>
  <si>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</si>
  <si>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</si>
  <si>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</si>
  <si>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</si>
  <si>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</si>
  <si>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</si>
  <si>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</si>
  <si>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</si>
  <si>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</si>
  <si>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</si>
  <si>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</si>
  <si>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</si>
  <si>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</si>
  <si>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</si>
  <si>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</si>
  <si>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</si>
  <si>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</si>
  <si>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</si>
  <si>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</si>
  <si>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</si>
  <si>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</si>
  <si>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</si>
  <si>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IL-517</t>
  </si>
  <si>
    <t>Ecker Center for Behavioral Health</t>
  </si>
  <si>
    <t>Abbott</t>
  </si>
  <si>
    <t>IL0331L5T172114</t>
  </si>
  <si>
    <t>PH</t>
  </si>
  <si>
    <t/>
  </si>
  <si>
    <t>Renewal</t>
  </si>
  <si>
    <t>PSH</t>
  </si>
  <si>
    <t>C</t>
  </si>
  <si>
    <t>Chicago</t>
  </si>
  <si>
    <t>Aurora, Elgin/Kane County CoC</t>
  </si>
  <si>
    <t>Kane County Office of Community Reinvestment</t>
  </si>
  <si>
    <t>Hunters Ridge</t>
  </si>
  <si>
    <t>IL0334L5T172114</t>
  </si>
  <si>
    <t>Kane County, Illinois</t>
  </si>
  <si>
    <t>Kane HMIS FY21</t>
  </si>
  <si>
    <t>IL0335L5T172114</t>
  </si>
  <si>
    <t>IL0336L5T172114</t>
  </si>
  <si>
    <t>Public Action to Deliver Shelter, Inc.</t>
  </si>
  <si>
    <t>LIGHT-House Consolidated 2</t>
  </si>
  <si>
    <t>IL0337L5T172114</t>
  </si>
  <si>
    <t>Lazarus House</t>
  </si>
  <si>
    <t>PH3 Consolidated</t>
  </si>
  <si>
    <t>IL0433L5T172110</t>
  </si>
  <si>
    <t>The Harbor</t>
  </si>
  <si>
    <t>IL1611L5T172104</t>
  </si>
  <si>
    <t>360 YOUTH SERVICES</t>
  </si>
  <si>
    <t>360 Rapid Rehousing</t>
  </si>
  <si>
    <t>IL1780L5T172100</t>
  </si>
  <si>
    <t>FMR</t>
  </si>
  <si>
    <t>New</t>
  </si>
  <si>
    <t>RRH</t>
  </si>
  <si>
    <t>Reallocation + CoC Bonus</t>
  </si>
  <si>
    <t>Community Crisis Center, Inc.</t>
  </si>
  <si>
    <t>Community Crisis Center Rapid Rehousing for DV</t>
  </si>
  <si>
    <t>IL1782D5T172100</t>
  </si>
  <si>
    <t>DV Bonus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</si>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</sst>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1AB0-6103-415F-9C88-F226646CB4F3}">
  <sheetPr codeName="Sheet127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20.6640625" hidden="1" customWidth="1"/>
    <col min="104" max="106" width="6.6640625" hidden="1" customWidth="1"/>
    <col min="107" max="107" width="1.6640625" hidden="1" customWidth="1"/>
    <col min="108" max="108" width="6.796875" hidden="1" customWidth="1"/>
    <col min="109" max="109" width="5.6640625" hidden="1" customWidth="1"/>
    <col min="110" max="110" width="25.1328125" hidden="1" customWidth="1"/>
    <col min="111" max="111" width="39" hidden="1" customWidth="1"/>
  </cols>
  <sheetData>
    <row r="1" spans="1:111" ht="15" customHeight="1" x14ac:dyDescent="0.45">
      <c r="A1" s="1" t="s">
        <v>0</v>
      </c>
      <c r="B1" s="2" t="str">
        <f ca="1">INDIRECT("$DD$9")</f>
        <v>Chicago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IL-517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Aurora, Elgin/Kane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Kane County Office of Community Reinvestment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2275818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40298</v>
      </c>
      <c r="G9" s="31">
        <v>0</v>
      </c>
      <c r="H9" s="31">
        <v>34133</v>
      </c>
      <c r="I9" s="31">
        <v>32344</v>
      </c>
      <c r="J9" s="32">
        <v>0</v>
      </c>
      <c r="K9" s="33">
        <v>6302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27" si="0">SUM(M9:T9)</f>
        <v>0</v>
      </c>
      <c r="V9" s="37">
        <f t="shared" ref="V9:V27" si="1">SUM(F9:K9)</f>
        <v>113077</v>
      </c>
      <c r="W9" s="38"/>
      <c r="CT9">
        <v>185039</v>
      </c>
      <c r="CU9">
        <v>181986</v>
      </c>
      <c r="CV9" t="s">
        <v>37</v>
      </c>
      <c r="CW9">
        <v>1</v>
      </c>
      <c r="CX9" t="s">
        <v>38</v>
      </c>
      <c r="CY9" t="s">
        <v>36</v>
      </c>
      <c r="CZ9">
        <v>192015</v>
      </c>
      <c r="DA9">
        <v>110961</v>
      </c>
      <c r="DB9">
        <v>113077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32</v>
      </c>
      <c r="B10" s="28" t="s">
        <v>43</v>
      </c>
      <c r="C10" s="29" t="s">
        <v>44</v>
      </c>
      <c r="D10" s="29">
        <v>2023</v>
      </c>
      <c r="E10" s="30" t="s">
        <v>35</v>
      </c>
      <c r="F10" s="31">
        <v>143191</v>
      </c>
      <c r="G10" s="31">
        <v>0</v>
      </c>
      <c r="H10" s="31">
        <v>129977</v>
      </c>
      <c r="I10" s="31">
        <v>6635</v>
      </c>
      <c r="J10" s="32">
        <v>0</v>
      </c>
      <c r="K10" s="33">
        <v>3000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282803</v>
      </c>
      <c r="W10" s="38"/>
      <c r="CT10">
        <v>185040</v>
      </c>
      <c r="CU10">
        <v>181986</v>
      </c>
      <c r="CV10" t="s">
        <v>37</v>
      </c>
      <c r="CW10">
        <v>1</v>
      </c>
      <c r="CX10" t="s">
        <v>38</v>
      </c>
      <c r="CY10" t="s">
        <v>36</v>
      </c>
      <c r="CZ10">
        <v>278439</v>
      </c>
      <c r="DA10">
        <v>278439</v>
      </c>
      <c r="DB10">
        <v>282803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45</v>
      </c>
      <c r="B11" s="28" t="s">
        <v>46</v>
      </c>
      <c r="C11" s="29" t="s">
        <v>47</v>
      </c>
      <c r="D11" s="29">
        <v>2023</v>
      </c>
      <c r="E11" s="30" t="s">
        <v>17</v>
      </c>
      <c r="F11" s="31">
        <v>0</v>
      </c>
      <c r="G11" s="31">
        <v>0</v>
      </c>
      <c r="H11" s="31">
        <v>0</v>
      </c>
      <c r="I11" s="31">
        <v>0</v>
      </c>
      <c r="J11" s="32">
        <v>101768</v>
      </c>
      <c r="K11" s="33">
        <v>10177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111945</v>
      </c>
      <c r="W11" s="38"/>
      <c r="CT11">
        <v>187438</v>
      </c>
      <c r="CU11">
        <v>181986</v>
      </c>
      <c r="CV11" t="s">
        <v>37</v>
      </c>
      <c r="CW11">
        <v>1</v>
      </c>
      <c r="CX11" t="s">
        <v>36</v>
      </c>
      <c r="CY11" t="s">
        <v>36</v>
      </c>
      <c r="CZ11">
        <v>111945</v>
      </c>
      <c r="DA11">
        <v>111945</v>
      </c>
      <c r="DB11">
        <v>111945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32</v>
      </c>
      <c r="B12" s="28" t="s">
        <v>13</v>
      </c>
      <c r="C12" s="29" t="s">
        <v>48</v>
      </c>
      <c r="D12" s="29">
        <v>2023</v>
      </c>
      <c r="E12" s="30" t="s">
        <v>35</v>
      </c>
      <c r="F12" s="31">
        <v>181023</v>
      </c>
      <c r="G12" s="31">
        <v>0</v>
      </c>
      <c r="H12" s="31">
        <v>27700</v>
      </c>
      <c r="I12" s="31">
        <v>2456</v>
      </c>
      <c r="J12" s="32">
        <v>0</v>
      </c>
      <c r="K12" s="33">
        <v>11309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222488</v>
      </c>
      <c r="W12" s="38"/>
      <c r="CT12">
        <v>185041</v>
      </c>
      <c r="CU12">
        <v>181986</v>
      </c>
      <c r="CV12" t="s">
        <v>37</v>
      </c>
      <c r="CW12">
        <v>1</v>
      </c>
      <c r="CX12" t="s">
        <v>38</v>
      </c>
      <c r="CY12" t="s">
        <v>36</v>
      </c>
      <c r="CZ12">
        <v>217143</v>
      </c>
      <c r="DA12">
        <v>217143</v>
      </c>
      <c r="DB12">
        <v>222488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49</v>
      </c>
      <c r="B13" s="28" t="s">
        <v>50</v>
      </c>
      <c r="C13" s="29" t="s">
        <v>51</v>
      </c>
      <c r="D13" s="29">
        <v>2023</v>
      </c>
      <c r="E13" s="30" t="s">
        <v>35</v>
      </c>
      <c r="F13" s="31">
        <v>461311</v>
      </c>
      <c r="G13" s="31">
        <v>0</v>
      </c>
      <c r="H13" s="31">
        <v>98780</v>
      </c>
      <c r="I13" s="31">
        <v>12238</v>
      </c>
      <c r="J13" s="32">
        <v>0</v>
      </c>
      <c r="K13" s="33">
        <v>51540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623869</v>
      </c>
      <c r="W13" s="38" t="s">
        <v>68</v>
      </c>
      <c r="CT13">
        <v>188392</v>
      </c>
      <c r="CU13">
        <v>181986</v>
      </c>
      <c r="CV13" t="s">
        <v>37</v>
      </c>
      <c r="CW13">
        <v>1</v>
      </c>
      <c r="CX13" t="s">
        <v>38</v>
      </c>
      <c r="CY13" t="s">
        <v>36</v>
      </c>
      <c r="CZ13">
        <v>447738</v>
      </c>
      <c r="DA13">
        <v>447738</v>
      </c>
      <c r="DB13">
        <v>458309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52</v>
      </c>
      <c r="B14" s="28" t="s">
        <v>53</v>
      </c>
      <c r="C14" s="29" t="s">
        <v>54</v>
      </c>
      <c r="D14" s="29">
        <v>2023</v>
      </c>
      <c r="E14" s="30" t="s">
        <v>35</v>
      </c>
      <c r="F14" s="31">
        <v>178198</v>
      </c>
      <c r="G14" s="31">
        <v>0</v>
      </c>
      <c r="H14" s="31">
        <v>18200</v>
      </c>
      <c r="I14" s="31">
        <v>11458</v>
      </c>
      <c r="J14" s="32">
        <v>0</v>
      </c>
      <c r="K14" s="33">
        <v>17500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225356</v>
      </c>
      <c r="W14" s="38"/>
      <c r="CT14">
        <v>186102</v>
      </c>
      <c r="CU14">
        <v>181986</v>
      </c>
      <c r="CV14" t="s">
        <v>37</v>
      </c>
      <c r="CW14">
        <v>1</v>
      </c>
      <c r="CX14" t="s">
        <v>38</v>
      </c>
      <c r="CY14" t="s">
        <v>36</v>
      </c>
      <c r="CZ14">
        <v>219832</v>
      </c>
      <c r="DA14">
        <v>219832</v>
      </c>
      <c r="DB14">
        <v>225356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49</v>
      </c>
      <c r="B15" s="28" t="s">
        <v>55</v>
      </c>
      <c r="C15" s="29" t="s">
        <v>56</v>
      </c>
      <c r="D15" s="29">
        <v>2023</v>
      </c>
      <c r="E15" s="30" t="s">
        <v>35</v>
      </c>
      <c r="F15" s="31">
        <v>0</v>
      </c>
      <c r="G15" s="31">
        <v>0</v>
      </c>
      <c r="H15" s="31">
        <v>166060</v>
      </c>
      <c r="I15" s="31">
        <v>60857</v>
      </c>
      <c r="J15" s="32">
        <v>0</v>
      </c>
      <c r="K15" s="33">
        <v>21705</v>
      </c>
      <c r="L15" s="34" t="s">
        <v>36</v>
      </c>
      <c r="M15" s="35"/>
      <c r="N15" s="35"/>
      <c r="O15" s="35"/>
      <c r="P15" s="35"/>
      <c r="Q15" s="35"/>
      <c r="R15" s="35"/>
      <c r="S15" s="35"/>
      <c r="T15" s="35" t="s">
        <v>36</v>
      </c>
      <c r="U15" s="36">
        <f t="shared" si="0"/>
        <v>0</v>
      </c>
      <c r="V15" s="37">
        <f t="shared" si="1"/>
        <v>248622</v>
      </c>
      <c r="W15" s="38"/>
      <c r="CT15">
        <v>188394</v>
      </c>
      <c r="CU15">
        <v>181986</v>
      </c>
      <c r="CV15" t="s">
        <v>37</v>
      </c>
      <c r="CW15">
        <v>1</v>
      </c>
      <c r="CX15" t="s">
        <v>38</v>
      </c>
      <c r="CY15" t="s">
        <v>36</v>
      </c>
      <c r="CZ15">
        <v>246849</v>
      </c>
      <c r="DA15">
        <v>246849</v>
      </c>
      <c r="DB15">
        <v>248622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57</v>
      </c>
      <c r="B16" s="28" t="s">
        <v>58</v>
      </c>
      <c r="C16" s="29" t="s">
        <v>59</v>
      </c>
      <c r="D16" s="29">
        <v>2023</v>
      </c>
      <c r="E16" s="30" t="s">
        <v>35</v>
      </c>
      <c r="F16" s="31">
        <v>0</v>
      </c>
      <c r="G16" s="31">
        <v>55728</v>
      </c>
      <c r="H16" s="31">
        <v>70162</v>
      </c>
      <c r="I16" s="31">
        <v>0</v>
      </c>
      <c r="J16" s="32">
        <v>0</v>
      </c>
      <c r="K16" s="33">
        <v>12402</v>
      </c>
      <c r="L16" s="34" t="s">
        <v>60</v>
      </c>
      <c r="M16" s="35">
        <v>0</v>
      </c>
      <c r="N16" s="35">
        <v>0</v>
      </c>
      <c r="O16" s="35">
        <v>4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f t="shared" si="0"/>
        <v>4</v>
      </c>
      <c r="V16" s="37">
        <f t="shared" si="1"/>
        <v>138292</v>
      </c>
      <c r="W16" s="38"/>
      <c r="CT16">
        <v>185664</v>
      </c>
      <c r="CU16">
        <v>181986</v>
      </c>
      <c r="CV16" t="s">
        <v>61</v>
      </c>
      <c r="CW16">
        <v>1</v>
      </c>
      <c r="CX16" t="s">
        <v>62</v>
      </c>
      <c r="CY16" t="s">
        <v>63</v>
      </c>
      <c r="CZ16">
        <v>136420</v>
      </c>
      <c r="DA16">
        <v>136420</v>
      </c>
      <c r="DB16">
        <v>138292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64</v>
      </c>
      <c r="B17" s="28" t="s">
        <v>65</v>
      </c>
      <c r="C17" s="29" t="s">
        <v>66</v>
      </c>
      <c r="D17" s="29">
        <v>2023</v>
      </c>
      <c r="E17" s="30" t="s">
        <v>35</v>
      </c>
      <c r="F17" s="31">
        <v>0</v>
      </c>
      <c r="G17" s="31">
        <v>176880</v>
      </c>
      <c r="H17" s="31">
        <v>104854</v>
      </c>
      <c r="I17" s="31">
        <v>0</v>
      </c>
      <c r="J17" s="32">
        <v>0</v>
      </c>
      <c r="K17" s="33">
        <v>27632</v>
      </c>
      <c r="L17" s="34" t="s">
        <v>60</v>
      </c>
      <c r="M17" s="35">
        <v>0</v>
      </c>
      <c r="N17" s="35">
        <v>0</v>
      </c>
      <c r="O17" s="35">
        <v>0</v>
      </c>
      <c r="P17" s="35">
        <v>11</v>
      </c>
      <c r="Q17" s="35">
        <v>0</v>
      </c>
      <c r="R17" s="35">
        <v>0</v>
      </c>
      <c r="S17" s="35">
        <v>0</v>
      </c>
      <c r="T17" s="35">
        <v>0</v>
      </c>
      <c r="U17" s="36">
        <f t="shared" si="0"/>
        <v>11</v>
      </c>
      <c r="V17" s="37">
        <f t="shared" si="1"/>
        <v>309366</v>
      </c>
      <c r="W17" s="38"/>
      <c r="CT17">
        <v>189073</v>
      </c>
      <c r="CU17">
        <v>181986</v>
      </c>
      <c r="CV17" t="s">
        <v>61</v>
      </c>
      <c r="CW17">
        <v>1</v>
      </c>
      <c r="CX17" t="s">
        <v>62</v>
      </c>
      <c r="CY17" t="s">
        <v>67</v>
      </c>
      <c r="CZ17">
        <v>303954</v>
      </c>
      <c r="DA17">
        <v>303954</v>
      </c>
      <c r="DB17">
        <v>309366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11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11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</sheetData>
  <autoFilter ref="A8:W8" xr:uid="{E9E51AB0-6103-415F-9C88-F226646CB4F3}"/>
  <conditionalFormatting sqref="V9:V27">
    <cfRule type="cellIs" dxfId="3" priority="4" operator="lessThan">
      <formula>0</formula>
    </cfRule>
  </conditionalFormatting>
  <conditionalFormatting sqref="C9:C27">
    <cfRule type="expression" dxfId="2" priority="3">
      <formula>(CW9&gt;1)</formula>
    </cfRule>
  </conditionalFormatting>
  <conditionalFormatting sqref="V9:V27">
    <cfRule type="expression" dxfId="1" priority="2">
      <formula>#REF!&lt;0</formula>
    </cfRule>
  </conditionalFormatting>
  <conditionalFormatting sqref="D9:D27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7" xr:uid="{D28E51AF-289D-466C-B32D-FACEABC4391B}">
      <formula1>"N/A, FMR, Actual Rent"</formula1>
    </dataValidation>
    <dataValidation type="list" allowBlank="1" showInputMessage="1" showErrorMessage="1" sqref="E9:E27" xr:uid="{0FBC992C-50E8-4006-A4EA-E5CE7ECB1782}">
      <formula1>"PH, TH, Joint TH &amp; PH-RRH, HMIS, SSO, TRA, PRA, SRA, S+C/SRO"</formula1>
    </dataValidation>
    <dataValidation allowBlank="1" showErrorMessage="1" sqref="A8:W8" xr:uid="{1E613557-F45C-4D94-BAC4-B1E6B706C1F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2022-06-30T21:53:46Z</dcterms:created>
  <dcterms:modified xsi:type="dcterms:W3CDTF">2022-07-06T21:52:49Z</dcterms:modified>
</cp:coreProperties>
</file>