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IL-500\"/>
    </mc:Choice>
  </mc:AlternateContent>
  <xr:revisionPtr revIDLastSave="0" documentId="13_ncr:1_{11426C2B-2C0E-44AD-B001-FD549B06F738}" xr6:coauthVersionLast="47" xr6:coauthVersionMax="47" xr10:uidLastSave="{00000000-0000-0000-0000-000000000000}"/>
  <bookViews>
    <workbookView xWindow="-98" yWindow="-98" windowWidth="26116" windowHeight="16395" xr2:uid="{0647F7AE-B8A7-4BB8-AFA0-3B08FFD8AAA7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2" i="1"/>
  <c r="B4" i="1"/>
  <c r="B1" i="1"/>
  <c r="B3" i="1"/>
</calcChain>
</file>

<file path=xl/sharedStrings.xml><?xml version="1.0" encoding="utf-8"?>
<sst xmlns="http://schemas.openxmlformats.org/spreadsheetml/2006/main" count="149" uniqueCount="63">
  <si>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</si>
  <si>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</si>
  <si>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</si>
  <si>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</si>
  <si>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</si>
  <si>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</si>
  <si>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</si>
  <si>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</si>
  <si>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</si>
  <si>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</si>
  <si>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</si>
  <si>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</si>
  <si>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</si>
  <si>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</si>
  <si>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</si>
  <si>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</si>
  <si>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</si>
  <si>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</si>
  <si>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</si>
  <si>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</si>
  <si>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</si>
  <si>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</si>
  <si>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</si>
  <si>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</si>
  <si>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</si>
  <si>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</si>
  <si>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</si>
  <si>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</si>
  <si>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</si>
  <si>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</si>
  <si>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</si>
  <si>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IL-516</t>
  </si>
  <si>
    <t>Dove, Inc.</t>
  </si>
  <si>
    <t>Macon County HMIS</t>
  </si>
  <si>
    <t>IL0322L5T162113</t>
  </si>
  <si>
    <t/>
  </si>
  <si>
    <t>Renewal</t>
  </si>
  <si>
    <t>C</t>
  </si>
  <si>
    <t>Chicago</t>
  </si>
  <si>
    <t>Decatur/Macon County CoC</t>
  </si>
  <si>
    <t>Decatur Housing Authority</t>
  </si>
  <si>
    <t>Decatur CoC Rental Project</t>
  </si>
  <si>
    <t>IL0326L5T162114</t>
  </si>
  <si>
    <t>PH</t>
  </si>
  <si>
    <t>PSH</t>
  </si>
  <si>
    <t>Homeward Bound</t>
  </si>
  <si>
    <t>IL0328L5T162114</t>
  </si>
  <si>
    <t>SSO</t>
  </si>
  <si>
    <t>CH Leasing 07</t>
  </si>
  <si>
    <t>IL0446L5T162112</t>
  </si>
  <si>
    <t>Permanent Housing Consolidation</t>
  </si>
  <si>
    <t>IL0547L5T162108</t>
  </si>
  <si>
    <t>Decatur RRH</t>
  </si>
  <si>
    <t>IL0634L5T162106</t>
  </si>
  <si>
    <t>RRH</t>
  </si>
  <si>
    <t>DVP Housing</t>
  </si>
  <si>
    <t>IL1656D5T162103</t>
  </si>
  <si>
    <t>FMR</t>
  </si>
  <si>
    <t>Decatur Joint TH and PH-RRH</t>
  </si>
  <si>
    <t>IL1658L5T162103</t>
  </si>
  <si>
    <t>Joint TH &amp; PH-RRH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</si>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</sst>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E20AB-87D2-40F9-A947-FCC864253C64}">
  <sheetPr codeName="Sheet126">
    <pageSetUpPr fitToPage="1"/>
  </sheetPr>
  <dimension ref="A1:DG26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5.6640625" hidden="1" customWidth="1"/>
    <col min="110" max="110" width="22.6640625" hidden="1" customWidth="1"/>
    <col min="111" max="111" width="8.33203125" hidden="1" customWidth="1"/>
  </cols>
  <sheetData>
    <row r="1" spans="1:111" ht="15" customHeight="1" x14ac:dyDescent="0.45">
      <c r="A1" s="1" t="s">
        <v>0</v>
      </c>
      <c r="B1" s="2" t="str">
        <f ca="1">INDIRECT("$DD$9")</f>
        <v>Chicago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IL-516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Decatur/Macon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Dove, Inc.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948521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62209</v>
      </c>
      <c r="K9" s="33">
        <v>4355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6" si="0">SUM(M9:T9)</f>
        <v>0</v>
      </c>
      <c r="V9" s="37">
        <f t="shared" ref="V9:V26" si="1">SUM(F9:K9)</f>
        <v>66564</v>
      </c>
      <c r="W9" s="38"/>
      <c r="CT9">
        <v>184767</v>
      </c>
      <c r="CU9">
        <v>181810</v>
      </c>
      <c r="CV9" t="s">
        <v>36</v>
      </c>
      <c r="CW9">
        <v>1</v>
      </c>
      <c r="CX9" t="s">
        <v>35</v>
      </c>
      <c r="CY9" t="s">
        <v>35</v>
      </c>
      <c r="CZ9">
        <v>66564</v>
      </c>
      <c r="DA9">
        <v>66564</v>
      </c>
      <c r="DB9">
        <v>66564</v>
      </c>
      <c r="DC9" t="s">
        <v>37</v>
      </c>
      <c r="DD9" t="s">
        <v>38</v>
      </c>
      <c r="DE9" t="s">
        <v>31</v>
      </c>
      <c r="DF9" t="s">
        <v>39</v>
      </c>
      <c r="DG9" t="s">
        <v>32</v>
      </c>
    </row>
    <row r="10" spans="1:111" x14ac:dyDescent="0.45">
      <c r="A10" s="28" t="s">
        <v>40</v>
      </c>
      <c r="B10" s="28" t="s">
        <v>41</v>
      </c>
      <c r="C10" s="29" t="s">
        <v>42</v>
      </c>
      <c r="D10" s="29">
        <v>2023</v>
      </c>
      <c r="E10" s="30" t="s">
        <v>43</v>
      </c>
      <c r="F10" s="31">
        <v>0</v>
      </c>
      <c r="G10" s="31">
        <v>51312</v>
      </c>
      <c r="H10" s="31">
        <v>0</v>
      </c>
      <c r="I10" s="31">
        <v>0</v>
      </c>
      <c r="J10" s="32">
        <v>0</v>
      </c>
      <c r="K10" s="33">
        <v>4273</v>
      </c>
      <c r="L10" s="34" t="s">
        <v>61</v>
      </c>
      <c r="M10" s="35">
        <v>0</v>
      </c>
      <c r="N10" s="35">
        <v>0</v>
      </c>
      <c r="O10" s="35">
        <v>5</v>
      </c>
      <c r="P10" s="35">
        <v>2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7</v>
      </c>
      <c r="V10" s="37">
        <f t="shared" si="1"/>
        <v>55585</v>
      </c>
      <c r="W10" s="38"/>
      <c r="CT10">
        <v>184704</v>
      </c>
      <c r="CU10">
        <v>181810</v>
      </c>
      <c r="CV10" t="s">
        <v>36</v>
      </c>
      <c r="CW10">
        <v>1</v>
      </c>
      <c r="CX10" t="s">
        <v>44</v>
      </c>
      <c r="CY10" t="s">
        <v>35</v>
      </c>
      <c r="CZ10">
        <v>54097</v>
      </c>
      <c r="DA10">
        <v>54097</v>
      </c>
      <c r="DB10">
        <v>55585</v>
      </c>
      <c r="DC10" t="s">
        <v>37</v>
      </c>
      <c r="DD10" t="s">
        <v>38</v>
      </c>
      <c r="DE10" t="s">
        <v>31</v>
      </c>
      <c r="DF10" t="s">
        <v>39</v>
      </c>
      <c r="DG10" t="s">
        <v>32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47</v>
      </c>
      <c r="F11" s="31">
        <v>0</v>
      </c>
      <c r="G11" s="31">
        <v>0</v>
      </c>
      <c r="H11" s="31">
        <v>307628</v>
      </c>
      <c r="I11" s="31">
        <v>0</v>
      </c>
      <c r="J11" s="32">
        <v>0</v>
      </c>
      <c r="K11" s="33">
        <v>27687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335315</v>
      </c>
      <c r="W11" s="38"/>
      <c r="CT11">
        <v>184769</v>
      </c>
      <c r="CU11">
        <v>181810</v>
      </c>
      <c r="CV11" t="s">
        <v>36</v>
      </c>
      <c r="CW11">
        <v>1</v>
      </c>
      <c r="CY11" t="s">
        <v>35</v>
      </c>
      <c r="CZ11">
        <v>335315</v>
      </c>
      <c r="DA11">
        <v>335315</v>
      </c>
      <c r="DB11">
        <v>335315</v>
      </c>
      <c r="DC11" t="s">
        <v>37</v>
      </c>
      <c r="DD11" t="s">
        <v>38</v>
      </c>
      <c r="DE11" t="s">
        <v>31</v>
      </c>
      <c r="DF11" t="s">
        <v>39</v>
      </c>
      <c r="DG11" t="s">
        <v>32</v>
      </c>
    </row>
    <row r="12" spans="1:111" x14ac:dyDescent="0.45">
      <c r="A12" s="28" t="s">
        <v>40</v>
      </c>
      <c r="B12" s="28" t="s">
        <v>48</v>
      </c>
      <c r="C12" s="29" t="s">
        <v>49</v>
      </c>
      <c r="D12" s="29">
        <v>2023</v>
      </c>
      <c r="E12" s="30" t="s">
        <v>43</v>
      </c>
      <c r="F12" s="31">
        <v>19693</v>
      </c>
      <c r="G12" s="31">
        <v>0</v>
      </c>
      <c r="H12" s="31">
        <v>0</v>
      </c>
      <c r="I12" s="31">
        <v>0</v>
      </c>
      <c r="J12" s="32">
        <v>0</v>
      </c>
      <c r="K12" s="33">
        <v>1654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21347</v>
      </c>
      <c r="W12" s="38"/>
      <c r="CT12">
        <v>184703</v>
      </c>
      <c r="CU12">
        <v>181810</v>
      </c>
      <c r="CV12" t="s">
        <v>36</v>
      </c>
      <c r="CW12">
        <v>1</v>
      </c>
      <c r="CX12" t="s">
        <v>44</v>
      </c>
      <c r="CY12" t="s">
        <v>35</v>
      </c>
      <c r="CZ12">
        <v>20773</v>
      </c>
      <c r="DA12">
        <v>20773</v>
      </c>
      <c r="DB12">
        <v>21347</v>
      </c>
      <c r="DC12" t="s">
        <v>37</v>
      </c>
      <c r="DD12" t="s">
        <v>38</v>
      </c>
      <c r="DE12" t="s">
        <v>31</v>
      </c>
      <c r="DF12" t="s">
        <v>39</v>
      </c>
      <c r="DG12" t="s">
        <v>32</v>
      </c>
    </row>
    <row r="13" spans="1:111" x14ac:dyDescent="0.45">
      <c r="A13" s="28" t="s">
        <v>32</v>
      </c>
      <c r="B13" s="28" t="s">
        <v>50</v>
      </c>
      <c r="C13" s="29" t="s">
        <v>51</v>
      </c>
      <c r="D13" s="29">
        <v>2023</v>
      </c>
      <c r="E13" s="30" t="s">
        <v>43</v>
      </c>
      <c r="F13" s="31">
        <v>132833</v>
      </c>
      <c r="G13" s="31">
        <v>0</v>
      </c>
      <c r="H13" s="31">
        <v>0</v>
      </c>
      <c r="I13" s="31">
        <v>852</v>
      </c>
      <c r="J13" s="32">
        <v>0</v>
      </c>
      <c r="K13" s="33">
        <v>10108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143793</v>
      </c>
      <c r="W13" s="38"/>
      <c r="CT13">
        <v>184771</v>
      </c>
      <c r="CU13">
        <v>181810</v>
      </c>
      <c r="CV13" t="s">
        <v>36</v>
      </c>
      <c r="CW13">
        <v>1</v>
      </c>
      <c r="CX13" t="s">
        <v>44</v>
      </c>
      <c r="CY13" t="s">
        <v>35</v>
      </c>
      <c r="CZ13">
        <v>139899</v>
      </c>
      <c r="DA13">
        <v>139899</v>
      </c>
      <c r="DB13">
        <v>143793</v>
      </c>
      <c r="DC13" t="s">
        <v>37</v>
      </c>
      <c r="DD13" t="s">
        <v>38</v>
      </c>
      <c r="DE13" t="s">
        <v>31</v>
      </c>
      <c r="DF13" t="s">
        <v>39</v>
      </c>
      <c r="DG13" t="s">
        <v>32</v>
      </c>
    </row>
    <row r="14" spans="1:111" x14ac:dyDescent="0.45">
      <c r="A14" s="28" t="s">
        <v>32</v>
      </c>
      <c r="B14" s="28" t="s">
        <v>52</v>
      </c>
      <c r="C14" s="29" t="s">
        <v>53</v>
      </c>
      <c r="D14" s="29">
        <v>2023</v>
      </c>
      <c r="E14" s="30" t="s">
        <v>43</v>
      </c>
      <c r="F14" s="31">
        <v>0</v>
      </c>
      <c r="G14" s="31">
        <v>57888</v>
      </c>
      <c r="H14" s="31">
        <v>36182</v>
      </c>
      <c r="I14" s="31">
        <v>0</v>
      </c>
      <c r="J14" s="32">
        <v>0</v>
      </c>
      <c r="K14" s="33">
        <v>7696</v>
      </c>
      <c r="L14" s="34" t="s">
        <v>61</v>
      </c>
      <c r="M14" s="35">
        <v>0</v>
      </c>
      <c r="N14" s="35">
        <v>1</v>
      </c>
      <c r="O14" s="35">
        <v>2</v>
      </c>
      <c r="P14" s="35">
        <v>4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7</v>
      </c>
      <c r="V14" s="37">
        <f t="shared" si="1"/>
        <v>101766</v>
      </c>
      <c r="W14" s="38"/>
      <c r="CT14">
        <v>184772</v>
      </c>
      <c r="CU14">
        <v>181810</v>
      </c>
      <c r="CV14" t="s">
        <v>36</v>
      </c>
      <c r="CW14">
        <v>1</v>
      </c>
      <c r="CX14" t="s">
        <v>54</v>
      </c>
      <c r="CY14" t="s">
        <v>35</v>
      </c>
      <c r="CZ14">
        <v>100122</v>
      </c>
      <c r="DA14">
        <v>100122</v>
      </c>
      <c r="DB14">
        <v>101766</v>
      </c>
      <c r="DC14" t="s">
        <v>37</v>
      </c>
      <c r="DD14" t="s">
        <v>38</v>
      </c>
      <c r="DE14" t="s">
        <v>31</v>
      </c>
      <c r="DF14" t="s">
        <v>39</v>
      </c>
      <c r="DG14" t="s">
        <v>32</v>
      </c>
    </row>
    <row r="15" spans="1:111" x14ac:dyDescent="0.45">
      <c r="A15" s="28" t="s">
        <v>32</v>
      </c>
      <c r="B15" s="28" t="s">
        <v>55</v>
      </c>
      <c r="C15" s="29" t="s">
        <v>56</v>
      </c>
      <c r="D15" s="29">
        <v>2023</v>
      </c>
      <c r="E15" s="30" t="s">
        <v>43</v>
      </c>
      <c r="F15" s="31">
        <v>0</v>
      </c>
      <c r="G15" s="31">
        <v>84312</v>
      </c>
      <c r="H15" s="31">
        <v>40284</v>
      </c>
      <c r="I15" s="31">
        <v>0</v>
      </c>
      <c r="J15" s="32">
        <v>0</v>
      </c>
      <c r="K15" s="33">
        <v>10534</v>
      </c>
      <c r="L15" s="34" t="s">
        <v>57</v>
      </c>
      <c r="M15" s="35">
        <v>0</v>
      </c>
      <c r="N15" s="35">
        <v>0</v>
      </c>
      <c r="O15" s="35">
        <v>2</v>
      </c>
      <c r="P15" s="35">
        <v>3</v>
      </c>
      <c r="Q15" s="35">
        <v>2</v>
      </c>
      <c r="R15" s="35">
        <v>1</v>
      </c>
      <c r="S15" s="35">
        <v>0</v>
      </c>
      <c r="T15" s="35">
        <v>0</v>
      </c>
      <c r="U15" s="36">
        <f t="shared" si="0"/>
        <v>8</v>
      </c>
      <c r="V15" s="37">
        <f t="shared" si="1"/>
        <v>135130</v>
      </c>
      <c r="W15" s="38" t="s">
        <v>62</v>
      </c>
      <c r="CT15">
        <v>184773</v>
      </c>
      <c r="CU15">
        <v>181810</v>
      </c>
      <c r="CV15" t="s">
        <v>36</v>
      </c>
      <c r="CW15">
        <v>1</v>
      </c>
      <c r="CX15" t="s">
        <v>54</v>
      </c>
      <c r="CY15" t="s">
        <v>35</v>
      </c>
      <c r="CZ15">
        <v>54656</v>
      </c>
      <c r="DA15">
        <v>54656</v>
      </c>
      <c r="DB15">
        <v>56168</v>
      </c>
      <c r="DC15" t="s">
        <v>37</v>
      </c>
      <c r="DD15" t="s">
        <v>38</v>
      </c>
      <c r="DE15" t="s">
        <v>31</v>
      </c>
      <c r="DF15" t="s">
        <v>39</v>
      </c>
      <c r="DG15" t="s">
        <v>32</v>
      </c>
    </row>
    <row r="16" spans="1:111" x14ac:dyDescent="0.45">
      <c r="A16" s="28" t="s">
        <v>32</v>
      </c>
      <c r="B16" s="28" t="s">
        <v>58</v>
      </c>
      <c r="C16" s="29" t="s">
        <v>59</v>
      </c>
      <c r="D16" s="29">
        <v>2023</v>
      </c>
      <c r="E16" s="30" t="s">
        <v>60</v>
      </c>
      <c r="F16" s="31">
        <v>36492</v>
      </c>
      <c r="G16" s="31">
        <v>32376</v>
      </c>
      <c r="H16" s="31">
        <v>9446</v>
      </c>
      <c r="I16" s="31">
        <v>3000</v>
      </c>
      <c r="J16" s="32">
        <v>0</v>
      </c>
      <c r="K16" s="33">
        <v>7707</v>
      </c>
      <c r="L16" s="34" t="s">
        <v>57</v>
      </c>
      <c r="M16" s="35">
        <v>0</v>
      </c>
      <c r="N16" s="35">
        <v>0</v>
      </c>
      <c r="O16" s="35">
        <v>0</v>
      </c>
      <c r="P16" s="35">
        <v>2</v>
      </c>
      <c r="Q16" s="35">
        <v>1</v>
      </c>
      <c r="R16" s="35">
        <v>0</v>
      </c>
      <c r="S16" s="35">
        <v>0</v>
      </c>
      <c r="T16" s="35">
        <v>0</v>
      </c>
      <c r="U16" s="36">
        <f t="shared" si="0"/>
        <v>3</v>
      </c>
      <c r="V16" s="37">
        <f t="shared" si="1"/>
        <v>89021</v>
      </c>
      <c r="W16" s="38"/>
      <c r="CT16">
        <v>184774</v>
      </c>
      <c r="CU16">
        <v>181810</v>
      </c>
      <c r="CV16" t="s">
        <v>36</v>
      </c>
      <c r="CW16">
        <v>1</v>
      </c>
      <c r="CX16" t="s">
        <v>35</v>
      </c>
      <c r="CY16" t="s">
        <v>35</v>
      </c>
      <c r="CZ16">
        <v>88001</v>
      </c>
      <c r="DA16">
        <v>88001</v>
      </c>
      <c r="DB16">
        <v>89021</v>
      </c>
      <c r="DC16" t="s">
        <v>37</v>
      </c>
      <c r="DD16" t="s">
        <v>38</v>
      </c>
      <c r="DE16" t="s">
        <v>31</v>
      </c>
      <c r="DF16" t="s">
        <v>39</v>
      </c>
      <c r="DG16" t="s">
        <v>32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09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</sheetData>
  <autoFilter ref="A8:W8" xr:uid="{6E4E20AB-87D2-40F9-A947-FCC864253C64}"/>
  <conditionalFormatting sqref="V9:V26">
    <cfRule type="cellIs" dxfId="3" priority="4" operator="lessThan">
      <formula>0</formula>
    </cfRule>
  </conditionalFormatting>
  <conditionalFormatting sqref="C9:C26">
    <cfRule type="expression" dxfId="2" priority="3">
      <formula>(CW9&gt;1)</formula>
    </cfRule>
  </conditionalFormatting>
  <conditionalFormatting sqref="V9:V26">
    <cfRule type="expression" dxfId="1" priority="2">
      <formula>#REF!&lt;0</formula>
    </cfRule>
  </conditionalFormatting>
  <conditionalFormatting sqref="D9:D26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6" xr:uid="{E73D1499-86CF-447A-858C-1550FA6C9393}">
      <formula1>"N/A, FMR, Actual Rent"</formula1>
    </dataValidation>
    <dataValidation type="list" allowBlank="1" showInputMessage="1" showErrorMessage="1" sqref="E9:E26" xr:uid="{641D0B88-E9DF-4604-923B-86CA99225185}">
      <formula1>"PH, TH, Joint TH &amp; PH-RRH, HMIS, SSO, TRA, PRA, SRA, S+C/SRO"</formula1>
    </dataValidation>
    <dataValidation allowBlank="1" showErrorMessage="1" sqref="A8:W8" xr:uid="{AC8BDC3A-F5B2-4805-B45D-58F103A26A9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2022-06-30T21:53:47Z</dcterms:created>
  <dcterms:modified xsi:type="dcterms:W3CDTF">2022-07-06T21:52:48Z</dcterms:modified>
</cp:coreProperties>
</file>