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IL-500\"/>
    </mc:Choice>
  </mc:AlternateContent>
  <xr:revisionPtr revIDLastSave="0" documentId="13_ncr:1_{A88453A5-C9DC-4056-AB56-0356002D5A9F}" xr6:coauthVersionLast="47" xr6:coauthVersionMax="47" xr10:uidLastSave="{00000000-0000-0000-0000-000000000000}"/>
  <bookViews>
    <workbookView xWindow="-108" yWindow="-108" windowWidth="27288" windowHeight="17544" xr2:uid="{F23281F7-70F3-4148-A4FF-93222DAE34C9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<sst xmlns="http://schemas.openxmlformats.org/spreadsheetml/2006/main" count="86" uniqueCount="60">
  <si>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</si>
  <si>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</si>
  <si>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</si>
  <si>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</si>
  <si>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</si>
  <si>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</si>
  <si>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</si>
  <si>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</si>
  <si>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</si>
  <si>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</si>
  <si>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</si>
  <si>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</si>
  <si>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</si>
  <si>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</si>
  <si>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</si>
  <si>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</si>
  <si>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</si>
  <si>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</si>
  <si>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</si>
  <si>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</si>
  <si>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</si>
  <si>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</si>
  <si>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</si>
  <si>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</si>
  <si>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</si>
  <si>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</si>
  <si>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</si>
  <si>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</si>
  <si>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</si>
  <si>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</si>
  <si>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IL-513</t>
  </si>
  <si>
    <t>M.E.R.C.Y. Communities Inc</t>
  </si>
  <si>
    <t>M.E.R.C.Y. Communities Permanent Supportive Housing for Families</t>
  </si>
  <si>
    <t>IL0297L5T132114</t>
  </si>
  <si>
    <t>PH</t>
  </si>
  <si>
    <t/>
  </si>
  <si>
    <t>Chicago</t>
  </si>
  <si>
    <t>Springfield/Sangamon County CoC</t>
  </si>
  <si>
    <t>County of Sangamon</t>
  </si>
  <si>
    <t>Helping Hands of Springfield, Inc.</t>
  </si>
  <si>
    <t>Helping Hands Permanent Supportive Housing</t>
  </si>
  <si>
    <t>IL0299L5T132112</t>
  </si>
  <si>
    <t>Youth Service Bureau</t>
  </si>
  <si>
    <t>Transitional Housing Program for Homeless Youth</t>
  </si>
  <si>
    <t>IL0300L5T132114</t>
  </si>
  <si>
    <t>TH</t>
  </si>
  <si>
    <t>M.E.R.C.Y. Communities Permanent Supportive Housing for Families 2</t>
  </si>
  <si>
    <t>IL0467L5T132110</t>
  </si>
  <si>
    <t>Fifth Street Renaissance</t>
  </si>
  <si>
    <t>Fifth Street Renaissance PSH6</t>
  </si>
  <si>
    <t>IL0505L5T132109</t>
  </si>
  <si>
    <t>M.E.R.C.Y. Communities Chronically Homeless Families</t>
  </si>
  <si>
    <t>IL0675L5T132105</t>
  </si>
  <si>
    <t>Fifth Street Renaissance Vets Expansion</t>
  </si>
  <si>
    <t>IL1605L5T132104</t>
  </si>
  <si>
    <t>M.E.R.C.Y. Communities Rapid Re-Housing for Families</t>
  </si>
  <si>
    <t>IL1650L5T132103</t>
  </si>
  <si>
    <t>FMR</t>
  </si>
  <si>
    <t>Families Headed by Youth ages 24 and Under</t>
  </si>
  <si>
    <t>IL1699L5T132102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</si>
</sst>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7ED0C-9BEE-40C6-A011-458B289490F1}">
  <sheetPr codeName="Sheet123">
    <pageSetUpPr fitToPage="1"/>
  </sheetPr>
  <dimension ref="A1:V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401806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73336</v>
      </c>
      <c r="G9" s="31">
        <v>0</v>
      </c>
      <c r="H9" s="31">
        <v>7050</v>
      </c>
      <c r="I9" s="31">
        <v>17652</v>
      </c>
      <c r="J9" s="31">
        <v>0</v>
      </c>
      <c r="K9" s="32">
        <v>1850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7" si="0">SUM(M9:T9)</f>
        <v>0</v>
      </c>
      <c r="V9" s="36">
        <f t="shared" ref="V9:V27" si="1">SUM(F9:K9)</f>
        <v>99888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25816</v>
      </c>
      <c r="G10" s="31">
        <v>0</v>
      </c>
      <c r="H10" s="31">
        <v>2501</v>
      </c>
      <c r="I10" s="31">
        <v>2492</v>
      </c>
      <c r="J10" s="31">
        <v>0</v>
      </c>
      <c r="K10" s="32">
        <v>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30809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45</v>
      </c>
      <c r="F11" s="30">
        <v>0</v>
      </c>
      <c r="G11" s="31">
        <v>0</v>
      </c>
      <c r="H11" s="31">
        <v>31440</v>
      </c>
      <c r="I11" s="31">
        <v>0</v>
      </c>
      <c r="J11" s="31">
        <v>0</v>
      </c>
      <c r="K11" s="32">
        <v>2000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33440</v>
      </c>
    </row>
    <row r="12" spans="1:22" x14ac:dyDescent="0.3">
      <c r="A12" s="27" t="s">
        <v>31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16320</v>
      </c>
      <c r="G12" s="31">
        <v>0</v>
      </c>
      <c r="H12" s="31">
        <v>0</v>
      </c>
      <c r="I12" s="31">
        <v>5228</v>
      </c>
      <c r="J12" s="31">
        <v>0</v>
      </c>
      <c r="K12" s="32">
        <v>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21548</v>
      </c>
    </row>
    <row r="13" spans="1:22" x14ac:dyDescent="0.3">
      <c r="A13" s="27" t="s">
        <v>48</v>
      </c>
      <c r="B13" s="27" t="s">
        <v>49</v>
      </c>
      <c r="C13" s="28" t="s">
        <v>50</v>
      </c>
      <c r="D13" s="28">
        <v>2023</v>
      </c>
      <c r="E13" s="29" t="s">
        <v>34</v>
      </c>
      <c r="F13" s="30">
        <v>29551</v>
      </c>
      <c r="G13" s="31">
        <v>0</v>
      </c>
      <c r="H13" s="31">
        <v>7544</v>
      </c>
      <c r="I13" s="31">
        <v>2702</v>
      </c>
      <c r="J13" s="31">
        <v>0</v>
      </c>
      <c r="K13" s="32">
        <v>1591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41388</v>
      </c>
    </row>
    <row r="14" spans="1:22" x14ac:dyDescent="0.3">
      <c r="A14" s="27" t="s">
        <v>31</v>
      </c>
      <c r="B14" s="27" t="s">
        <v>51</v>
      </c>
      <c r="C14" s="28" t="s">
        <v>52</v>
      </c>
      <c r="D14" s="28">
        <v>2023</v>
      </c>
      <c r="E14" s="29" t="s">
        <v>34</v>
      </c>
      <c r="F14" s="30">
        <v>34723</v>
      </c>
      <c r="G14" s="31">
        <v>0</v>
      </c>
      <c r="H14" s="31">
        <v>0</v>
      </c>
      <c r="I14" s="31">
        <v>8174</v>
      </c>
      <c r="J14" s="31">
        <v>0</v>
      </c>
      <c r="K14" s="32">
        <v>0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42897</v>
      </c>
    </row>
    <row r="15" spans="1:22" x14ac:dyDescent="0.3">
      <c r="A15" s="27" t="s">
        <v>48</v>
      </c>
      <c r="B15" s="27" t="s">
        <v>53</v>
      </c>
      <c r="C15" s="28" t="s">
        <v>54</v>
      </c>
      <c r="D15" s="28">
        <v>2023</v>
      </c>
      <c r="E15" s="29" t="s">
        <v>34</v>
      </c>
      <c r="F15" s="30">
        <v>0</v>
      </c>
      <c r="G15" s="31">
        <v>0</v>
      </c>
      <c r="H15" s="31">
        <v>26173</v>
      </c>
      <c r="I15" s="31">
        <v>21424</v>
      </c>
      <c r="J15" s="31">
        <v>900</v>
      </c>
      <c r="K15" s="32">
        <v>4670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53167</v>
      </c>
    </row>
    <row r="16" spans="1:22" x14ac:dyDescent="0.3">
      <c r="A16" s="27" t="s">
        <v>31</v>
      </c>
      <c r="B16" s="27" t="s">
        <v>55</v>
      </c>
      <c r="C16" s="28" t="s">
        <v>56</v>
      </c>
      <c r="D16" s="28">
        <v>2023</v>
      </c>
      <c r="E16" s="29" t="s">
        <v>34</v>
      </c>
      <c r="F16" s="30">
        <v>0</v>
      </c>
      <c r="G16" s="31">
        <v>46104</v>
      </c>
      <c r="H16" s="31">
        <v>6656</v>
      </c>
      <c r="I16" s="31">
        <v>0</v>
      </c>
      <c r="J16" s="31">
        <v>0</v>
      </c>
      <c r="K16" s="32">
        <v>0</v>
      </c>
      <c r="L16" s="33" t="s">
        <v>57</v>
      </c>
      <c r="M16" s="34">
        <v>0</v>
      </c>
      <c r="N16" s="34">
        <v>0</v>
      </c>
      <c r="O16" s="34">
        <v>0</v>
      </c>
      <c r="P16" s="34">
        <v>2</v>
      </c>
      <c r="Q16" s="34">
        <v>2</v>
      </c>
      <c r="R16" s="34">
        <v>0</v>
      </c>
      <c r="S16" s="34">
        <v>0</v>
      </c>
      <c r="T16" s="34">
        <v>0</v>
      </c>
      <c r="U16" s="35">
        <f t="shared" si="0"/>
        <v>4</v>
      </c>
      <c r="V16" s="36">
        <f t="shared" si="1"/>
        <v>52760</v>
      </c>
    </row>
    <row r="17" spans="1:22" x14ac:dyDescent="0.3">
      <c r="A17" s="27" t="s">
        <v>42</v>
      </c>
      <c r="B17" s="27" t="s">
        <v>58</v>
      </c>
      <c r="C17" s="28" t="s">
        <v>59</v>
      </c>
      <c r="D17" s="28">
        <v>2023</v>
      </c>
      <c r="E17" s="29" t="s">
        <v>34</v>
      </c>
      <c r="F17" s="30">
        <v>0</v>
      </c>
      <c r="G17" s="31">
        <v>24972</v>
      </c>
      <c r="H17" s="31">
        <v>0</v>
      </c>
      <c r="I17" s="31">
        <v>0</v>
      </c>
      <c r="J17" s="31">
        <v>0</v>
      </c>
      <c r="K17" s="32">
        <v>937</v>
      </c>
      <c r="L17" s="33" t="s">
        <v>57</v>
      </c>
      <c r="M17" s="34">
        <v>2</v>
      </c>
      <c r="N17" s="34">
        <v>1</v>
      </c>
      <c r="O17" s="34">
        <v>1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4</v>
      </c>
      <c r="V17" s="36">
        <f t="shared" si="1"/>
        <v>25909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</sheetData>
  <autoFilter ref="A8:V8" xr:uid="{CDE7ED0C-9BEE-40C6-A011-458B289490F1}"/>
  <conditionalFormatting sqref="D9:D27">
    <cfRule type="expression" dxfId="3" priority="4">
      <formula>OR($D9&gt;2023,AND($D9&lt;2023,$D9&lt;&gt;""))</formula>
    </cfRule>
  </conditionalFormatting>
  <conditionalFormatting sqref="V9:V27">
    <cfRule type="cellIs" dxfId="2" priority="3" operator="lessThan">
      <formula>0</formula>
    </cfRule>
  </conditionalFormatting>
  <conditionalFormatting sqref="V9:V27">
    <cfRule type="expression" dxfId="1" priority="1">
      <formula>#REF!&lt;0</formula>
    </cfRule>
  </conditionalFormatting>
  <conditionalFormatting sqref="C9:C27">
    <cfRule type="expression" dxfId="0" priority="5">
      <formula>(#REF!&gt;1)</formula>
    </cfRule>
  </conditionalFormatting>
  <dataValidations count="3">
    <dataValidation type="list" allowBlank="1" showInputMessage="1" showErrorMessage="1" sqref="L9:L27" xr:uid="{0EC692F6-D8B7-4463-BFFC-BF7A1CE1771E}">
      <formula1>"N/A, FMR, Actual Rent"</formula1>
    </dataValidation>
    <dataValidation type="list" allowBlank="1" showInputMessage="1" showErrorMessage="1" sqref="E9:E27" xr:uid="{2B494F17-C526-48DE-A50E-BDB8851027C8}">
      <formula1>"PH, TH, Joint TH &amp; PH-RRH, HMIS, SSO, TRA, PRA, SRA, S+C/SRO"</formula1>
    </dataValidation>
    <dataValidation allowBlank="1" showErrorMessage="1" sqref="A8:V8" xr:uid="{8ABB1AD2-5B06-431C-A48F-FC53147EF97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2022-05-30T18:27:31Z</dcterms:created>
  <dcterms:modified xsi:type="dcterms:W3CDTF">2022-06-06T20:33:04Z</dcterms:modified>
</cp:coreProperties>
</file>