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CE481A03-B77F-41F7-BFC0-CA14EBCA66A6}" xr6:coauthVersionLast="47" xr6:coauthVersionMax="47" xr10:uidLastSave="{00000000-0000-0000-0000-000000000000}"/>
  <bookViews>
    <workbookView xWindow="-108" yWindow="-108" windowWidth="27288" windowHeight="17544" xr2:uid="{03D5CAF4-0323-4CAE-A6F1-882DA6DA3A7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<sst xmlns="http://schemas.openxmlformats.org/spreadsheetml/2006/main" count="103" uniqueCount="68">
  <si>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</si>
  <si>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</si>
  <si>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</si>
  <si>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</si>
  <si>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</si>
  <si>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</si>
  <si>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</si>
  <si>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</si>
  <si>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</si>
  <si>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</si>
  <si>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</si>
  <si>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</si>
  <si>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</si>
  <si>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</si>
  <si>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</si>
  <si>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</si>
  <si>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</si>
  <si>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</si>
  <si>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</si>
  <si>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</si>
  <si>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</si>
  <si>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</si>
  <si>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</si>
  <si>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</si>
  <si>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</si>
  <si>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</si>
  <si>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</si>
  <si>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</si>
  <si>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</si>
  <si>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</si>
  <si>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IL-507</t>
  </si>
  <si>
    <t xml:space="preserve">Goodwill Industries of Central Illinois </t>
  </si>
  <si>
    <t>Goodwill Home for Veterans 2021</t>
  </si>
  <si>
    <t>IL0067L5T072114</t>
  </si>
  <si>
    <t>PH</t>
  </si>
  <si>
    <t/>
  </si>
  <si>
    <t>Chicago</t>
  </si>
  <si>
    <t>Peoria, Pekin/Fulton, Tazewell, Peoria, Woodford Counties CoC</t>
  </si>
  <si>
    <t>Heart of Illinois United Way</t>
  </si>
  <si>
    <t>HOI HMIS FY2021</t>
  </si>
  <si>
    <t>IL0068L5T072114</t>
  </si>
  <si>
    <t>Phoenix Community Development Services</t>
  </si>
  <si>
    <t>North Valley Supportive Housing</t>
  </si>
  <si>
    <t>IL0069L5T072114</t>
  </si>
  <si>
    <t>New Hope/Phoenix</t>
  </si>
  <si>
    <t>IL0074L5T072114</t>
  </si>
  <si>
    <t>Glendale Commons</t>
  </si>
  <si>
    <t>IL0075L5T072114</t>
  </si>
  <si>
    <t>Peoria Opportunities Foundation</t>
  </si>
  <si>
    <t>New Hope Apartments 2021</t>
  </si>
  <si>
    <t>IL0441L5T072112</t>
  </si>
  <si>
    <t>New Hope IV</t>
  </si>
  <si>
    <t>IL0561L5T072108</t>
  </si>
  <si>
    <t>CoC Coordinated Entry FY2021</t>
  </si>
  <si>
    <t>IL0640L5T072106</t>
  </si>
  <si>
    <t>SSO</t>
  </si>
  <si>
    <t>Heart of Illinois Rapid Re-Housing Program</t>
  </si>
  <si>
    <t>IL0641L5T072106</t>
  </si>
  <si>
    <t>FMR</t>
  </si>
  <si>
    <t>Center for Prevention of Abuse</t>
  </si>
  <si>
    <t>Next Step Housing Program 2021</t>
  </si>
  <si>
    <t>IL1593L5T072104</t>
  </si>
  <si>
    <t>Dream Center Peoria</t>
  </si>
  <si>
    <t>Village Permanent Supportive Housing Program</t>
  </si>
  <si>
    <t>IL1594L5T072104</t>
  </si>
  <si>
    <t>HOI Scattered Site Supportive Housing</t>
  </si>
  <si>
    <t>IL1595L5T072104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</si>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</sst>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86DA-85E3-494A-B3A4-05A20C9CE476}">
  <sheetPr codeName="Sheet118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1854149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132394</v>
      </c>
      <c r="I9" s="31">
        <v>36256</v>
      </c>
      <c r="J9" s="31">
        <v>0</v>
      </c>
      <c r="K9" s="32">
        <v>7550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0" si="0">SUM(M9:T9)</f>
        <v>0</v>
      </c>
      <c r="V9" s="36">
        <f t="shared" ref="V9:V30" si="1">SUM(F9:K9)</f>
        <v>176200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70424</v>
      </c>
      <c r="K10" s="32">
        <v>3600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74024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0</v>
      </c>
      <c r="H11" s="31">
        <v>18760</v>
      </c>
      <c r="I11" s="31">
        <v>66719</v>
      </c>
      <c r="J11" s="31">
        <v>0</v>
      </c>
      <c r="K11" s="32">
        <v>4588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90067</v>
      </c>
    </row>
    <row r="12" spans="1:22" x14ac:dyDescent="0.3">
      <c r="A12" s="27" t="s">
        <v>41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140040</v>
      </c>
      <c r="H12" s="31">
        <v>0</v>
      </c>
      <c r="I12" s="31">
        <v>0</v>
      </c>
      <c r="J12" s="31">
        <v>0</v>
      </c>
      <c r="K12" s="32">
        <v>8295</v>
      </c>
      <c r="L12" s="33" t="s">
        <v>67</v>
      </c>
      <c r="M12" s="34">
        <v>0</v>
      </c>
      <c r="N12" s="34">
        <v>30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30</v>
      </c>
      <c r="V12" s="36">
        <f t="shared" si="1"/>
        <v>148335</v>
      </c>
    </row>
    <row r="13" spans="1:22" x14ac:dyDescent="0.3">
      <c r="A13" s="27" t="s">
        <v>41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0</v>
      </c>
      <c r="H13" s="31">
        <v>19490</v>
      </c>
      <c r="I13" s="31">
        <v>145228</v>
      </c>
      <c r="J13" s="31">
        <v>0</v>
      </c>
      <c r="K13" s="32">
        <v>10306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175024</v>
      </c>
    </row>
    <row r="14" spans="1:22" x14ac:dyDescent="0.3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0</v>
      </c>
      <c r="H14" s="31">
        <v>125700</v>
      </c>
      <c r="I14" s="31">
        <v>126320</v>
      </c>
      <c r="J14" s="31">
        <v>0</v>
      </c>
      <c r="K14" s="32">
        <v>15800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267820</v>
      </c>
    </row>
    <row r="15" spans="1:22" x14ac:dyDescent="0.3">
      <c r="A15" s="27" t="s">
        <v>41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1">
        <v>0</v>
      </c>
      <c r="H15" s="31">
        <v>0</v>
      </c>
      <c r="I15" s="31">
        <v>23266</v>
      </c>
      <c r="J15" s="31">
        <v>0</v>
      </c>
      <c r="K15" s="32">
        <v>1200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24466</v>
      </c>
    </row>
    <row r="16" spans="1:22" x14ac:dyDescent="0.3">
      <c r="A16" s="27" t="s">
        <v>38</v>
      </c>
      <c r="B16" s="27" t="s">
        <v>53</v>
      </c>
      <c r="C16" s="28" t="s">
        <v>54</v>
      </c>
      <c r="D16" s="28">
        <v>2023</v>
      </c>
      <c r="E16" s="29" t="s">
        <v>55</v>
      </c>
      <c r="F16" s="30">
        <v>0</v>
      </c>
      <c r="G16" s="31">
        <v>0</v>
      </c>
      <c r="H16" s="31">
        <v>152908</v>
      </c>
      <c r="I16" s="31">
        <v>0</v>
      </c>
      <c r="J16" s="31">
        <v>0</v>
      </c>
      <c r="K16" s="32">
        <v>15123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168031</v>
      </c>
    </row>
    <row r="17" spans="1:22" x14ac:dyDescent="0.3">
      <c r="A17" s="27" t="s">
        <v>41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1">
        <v>123984</v>
      </c>
      <c r="H17" s="31">
        <v>73536</v>
      </c>
      <c r="I17" s="31">
        <v>0</v>
      </c>
      <c r="J17" s="31">
        <v>0</v>
      </c>
      <c r="K17" s="32">
        <v>13689</v>
      </c>
      <c r="L17" s="33" t="s">
        <v>58</v>
      </c>
      <c r="M17" s="34">
        <v>0</v>
      </c>
      <c r="N17" s="34">
        <v>0</v>
      </c>
      <c r="O17" s="34">
        <v>9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14</v>
      </c>
      <c r="V17" s="36">
        <f t="shared" si="1"/>
        <v>211209</v>
      </c>
    </row>
    <row r="18" spans="1:22" x14ac:dyDescent="0.3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1">
        <v>0</v>
      </c>
      <c r="H18" s="31">
        <v>74000</v>
      </c>
      <c r="I18" s="31">
        <v>108437</v>
      </c>
      <c r="J18" s="31">
        <v>0</v>
      </c>
      <c r="K18" s="32">
        <v>6560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188997</v>
      </c>
    </row>
    <row r="19" spans="1:22" x14ac:dyDescent="0.3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0</v>
      </c>
      <c r="G19" s="31">
        <v>0</v>
      </c>
      <c r="H19" s="31">
        <v>23338</v>
      </c>
      <c r="I19" s="31">
        <v>180414</v>
      </c>
      <c r="J19" s="31">
        <v>0</v>
      </c>
      <c r="K19" s="32">
        <v>13277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217029</v>
      </c>
    </row>
    <row r="20" spans="1:22" x14ac:dyDescent="0.3">
      <c r="A20" s="27" t="s">
        <v>41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1">
        <v>83184</v>
      </c>
      <c r="H20" s="31">
        <v>22444</v>
      </c>
      <c r="I20" s="31">
        <v>0</v>
      </c>
      <c r="J20" s="31">
        <v>0</v>
      </c>
      <c r="K20" s="32">
        <v>7319</v>
      </c>
      <c r="L20" s="33" t="s">
        <v>67</v>
      </c>
      <c r="M20" s="34">
        <v>0</v>
      </c>
      <c r="N20" s="34">
        <v>0</v>
      </c>
      <c r="O20" s="34">
        <v>7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112947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093886DA-85E3-494A-B3A4-05A20C9CE476}"/>
  <conditionalFormatting sqref="D9:D30">
    <cfRule type="expression" dxfId="3" priority="4">
      <formula>OR($D9&gt;2023,AND($D9&lt;2023,$D9&lt;&gt;""))</formula>
    </cfRule>
  </conditionalFormatting>
  <conditionalFormatting sqref="V9:V30">
    <cfRule type="cellIs" dxfId="2" priority="3" operator="lessThan">
      <formula>0</formula>
    </cfRule>
  </conditionalFormatting>
  <conditionalFormatting sqref="V9:V30">
    <cfRule type="expression" dxfId="1" priority="1">
      <formula>#REF!&lt;0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30A50207-ABA4-4FF6-BA91-768169018932}">
      <formula1>"N/A, FMR, Actual Rent"</formula1>
    </dataValidation>
    <dataValidation type="list" allowBlank="1" showInputMessage="1" showErrorMessage="1" sqref="E9:E30" xr:uid="{C8904763-B552-4401-B185-88F21CEBBF15}">
      <formula1>"PH, TH, Joint TH &amp; PH-RRH, HMIS, SSO, TRA, PRA, SRA, S+C/SRO"</formula1>
    </dataValidation>
    <dataValidation allowBlank="1" showErrorMessage="1" sqref="A8:V8" xr:uid="{E2689BDE-D34C-4182-A7EC-5F747741080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2022-05-30T18:27:33Z</dcterms:created>
  <dcterms:modified xsi:type="dcterms:W3CDTF">2022-06-06T20:33:01Z</dcterms:modified>
</cp:coreProperties>
</file>