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IL-500\"/>
    </mc:Choice>
  </mc:AlternateContent>
  <xr:revisionPtr revIDLastSave="0" documentId="13_ncr:1_{AE439EA7-897F-4B18-A254-DB660D7CB2F3}" xr6:coauthVersionLast="47" xr6:coauthVersionMax="47" xr10:uidLastSave="{00000000-0000-0000-0000-000000000000}"/>
  <bookViews>
    <workbookView xWindow="-108" yWindow="-108" windowWidth="27288" windowHeight="17544" xr2:uid="{76C48CBB-5D88-4A8B-938B-6379084E84AB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<sst xmlns="http://schemas.openxmlformats.org/spreadsheetml/2006/main" count="90" uniqueCount="65">
  <si>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</si>
  <si>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</si>
  <si>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</si>
  <si>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</si>
  <si>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</si>
  <si>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</si>
  <si>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</si>
  <si>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</si>
  <si>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</si>
  <si>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</si>
  <si>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</si>
  <si>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</si>
  <si>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</si>
  <si>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</si>
  <si>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</si>
  <si>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</si>
  <si>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</si>
  <si>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</si>
  <si>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</si>
  <si>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</si>
  <si>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</si>
  <si>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</si>
  <si>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</si>
  <si>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</si>
  <si>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</si>
  <si>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</si>
  <si>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</si>
  <si>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</si>
  <si>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</si>
  <si>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</si>
  <si>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IL-500</t>
  </si>
  <si>
    <t>Pioneer Center for Human Services</t>
  </si>
  <si>
    <t>Jackson Lawndale GH</t>
  </si>
  <si>
    <t>IL0001U5T002114</t>
  </si>
  <si>
    <t>PH</t>
  </si>
  <si>
    <t/>
  </si>
  <si>
    <t>Chicago</t>
  </si>
  <si>
    <t>McHenry County CoC</t>
  </si>
  <si>
    <t>McHenry County (Illinois)</t>
  </si>
  <si>
    <t>Thresholds Inc</t>
  </si>
  <si>
    <t>McHenry Independence</t>
  </si>
  <si>
    <t>IL0002U5T002114</t>
  </si>
  <si>
    <t>Home of the Sparrow, Inc.</t>
  </si>
  <si>
    <t>HOS RRH Renewal 2021 for 2023</t>
  </si>
  <si>
    <t>IL0546U5T002108</t>
  </si>
  <si>
    <t>Homelessness to Housing - TH/RRH</t>
  </si>
  <si>
    <t>IL1577U5T002104</t>
  </si>
  <si>
    <t>Joint TH &amp; PH-RRH</t>
  </si>
  <si>
    <t>Transitional Living Services</t>
  </si>
  <si>
    <t>Transition to Home 2021</t>
  </si>
  <si>
    <t>IL1580U5T002104</t>
  </si>
  <si>
    <t>FMR</t>
  </si>
  <si>
    <t>Scattered Site PSH 2021</t>
  </si>
  <si>
    <t>IL1581U5T002104</t>
  </si>
  <si>
    <t>PC Coordinated Entry</t>
  </si>
  <si>
    <t>IL1616U5T002103</t>
  </si>
  <si>
    <t>SSO</t>
  </si>
  <si>
    <t>McHenry County</t>
  </si>
  <si>
    <t>IL-500 McHenry County HMIS FY 2021</t>
  </si>
  <si>
    <t>IL1619U5T002103</t>
  </si>
  <si>
    <t>HOS DV - RRH Funds Transition 2021 for 2023</t>
  </si>
  <si>
    <t>IL1620U5T002103</t>
  </si>
  <si>
    <t>Thresholds, Inc. - McHenry County Leasing Project</t>
  </si>
  <si>
    <t>IL1675U5T002102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</si>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</sst>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297E2-9FCE-47F6-A4C2-B9FED79F6009}">
  <sheetPr codeName="Sheet112">
    <pageSetUpPr fitToPage="1"/>
  </sheetPr>
  <dimension ref="A1:V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985909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0</v>
      </c>
      <c r="H9" s="31">
        <v>104567</v>
      </c>
      <c r="I9" s="31">
        <v>55881</v>
      </c>
      <c r="J9" s="31">
        <v>0</v>
      </c>
      <c r="K9" s="32">
        <v>15254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8" si="0">SUM(M9:T9)</f>
        <v>0</v>
      </c>
      <c r="V9" s="36">
        <f t="shared" ref="V9:V28" si="1">SUM(F9:K9)</f>
        <v>175702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0</v>
      </c>
      <c r="G10" s="31">
        <v>0</v>
      </c>
      <c r="H10" s="31">
        <v>16187</v>
      </c>
      <c r="I10" s="31">
        <v>149434</v>
      </c>
      <c r="J10" s="31">
        <v>0</v>
      </c>
      <c r="K10" s="32">
        <v>9162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174783</v>
      </c>
    </row>
    <row r="11" spans="1:22" x14ac:dyDescent="0.3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34</v>
      </c>
      <c r="F11" s="30">
        <v>0</v>
      </c>
      <c r="G11" s="31">
        <v>51960</v>
      </c>
      <c r="H11" s="31">
        <v>16447</v>
      </c>
      <c r="I11" s="31">
        <v>0</v>
      </c>
      <c r="J11" s="31">
        <v>0</v>
      </c>
      <c r="K11" s="32">
        <v>0</v>
      </c>
      <c r="L11" s="33" t="s">
        <v>64</v>
      </c>
      <c r="M11" s="34">
        <v>0</v>
      </c>
      <c r="N11" s="34">
        <v>0</v>
      </c>
      <c r="O11" s="34">
        <v>2</v>
      </c>
      <c r="P11" s="34">
        <v>5</v>
      </c>
      <c r="Q11" s="34">
        <v>5</v>
      </c>
      <c r="R11" s="34">
        <v>0</v>
      </c>
      <c r="S11" s="34">
        <v>0</v>
      </c>
      <c r="T11" s="34">
        <v>0</v>
      </c>
      <c r="U11" s="35">
        <f t="shared" si="0"/>
        <v>12</v>
      </c>
      <c r="V11" s="36">
        <f t="shared" si="1"/>
        <v>68407</v>
      </c>
    </row>
    <row r="12" spans="1:22" x14ac:dyDescent="0.3">
      <c r="A12" s="27" t="s">
        <v>42</v>
      </c>
      <c r="B12" s="27" t="s">
        <v>45</v>
      </c>
      <c r="C12" s="28" t="s">
        <v>46</v>
      </c>
      <c r="D12" s="28">
        <v>2023</v>
      </c>
      <c r="E12" s="29" t="s">
        <v>47</v>
      </c>
      <c r="F12" s="30">
        <v>0</v>
      </c>
      <c r="G12" s="31">
        <v>54996</v>
      </c>
      <c r="H12" s="31">
        <v>35157</v>
      </c>
      <c r="I12" s="31">
        <v>59000</v>
      </c>
      <c r="J12" s="31">
        <v>0</v>
      </c>
      <c r="K12" s="32">
        <v>13904</v>
      </c>
      <c r="L12" s="33" t="s">
        <v>64</v>
      </c>
      <c r="M12" s="34">
        <v>0</v>
      </c>
      <c r="N12" s="34">
        <v>0</v>
      </c>
      <c r="O12" s="34">
        <v>0</v>
      </c>
      <c r="P12" s="34">
        <v>3</v>
      </c>
      <c r="Q12" s="34">
        <v>1</v>
      </c>
      <c r="R12" s="34">
        <v>0</v>
      </c>
      <c r="S12" s="34">
        <v>0</v>
      </c>
      <c r="T12" s="34">
        <v>0</v>
      </c>
      <c r="U12" s="35">
        <f t="shared" si="0"/>
        <v>4</v>
      </c>
      <c r="V12" s="36">
        <f t="shared" si="1"/>
        <v>163057</v>
      </c>
    </row>
    <row r="13" spans="1:22" x14ac:dyDescent="0.3">
      <c r="A13" s="27" t="s">
        <v>48</v>
      </c>
      <c r="B13" s="27" t="s">
        <v>49</v>
      </c>
      <c r="C13" s="28" t="s">
        <v>50</v>
      </c>
      <c r="D13" s="28">
        <v>2023</v>
      </c>
      <c r="E13" s="29" t="s">
        <v>47</v>
      </c>
      <c r="F13" s="30">
        <v>0</v>
      </c>
      <c r="G13" s="31">
        <v>13932</v>
      </c>
      <c r="H13" s="31">
        <v>8287</v>
      </c>
      <c r="I13" s="31">
        <v>50000</v>
      </c>
      <c r="J13" s="31">
        <v>0</v>
      </c>
      <c r="K13" s="32">
        <v>6113</v>
      </c>
      <c r="L13" s="33" t="s">
        <v>51</v>
      </c>
      <c r="M13" s="34">
        <v>0</v>
      </c>
      <c r="N13" s="34">
        <v>0</v>
      </c>
      <c r="O13" s="34">
        <v>1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</v>
      </c>
      <c r="V13" s="36">
        <f t="shared" si="1"/>
        <v>78332</v>
      </c>
    </row>
    <row r="14" spans="1:22" x14ac:dyDescent="0.3">
      <c r="A14" s="27" t="s">
        <v>48</v>
      </c>
      <c r="B14" s="27" t="s">
        <v>52</v>
      </c>
      <c r="C14" s="28" t="s">
        <v>53</v>
      </c>
      <c r="D14" s="28">
        <v>2023</v>
      </c>
      <c r="E14" s="29" t="s">
        <v>34</v>
      </c>
      <c r="F14" s="30">
        <v>43551</v>
      </c>
      <c r="G14" s="31">
        <v>0</v>
      </c>
      <c r="H14" s="31">
        <v>10641</v>
      </c>
      <c r="I14" s="31">
        <v>5464</v>
      </c>
      <c r="J14" s="31">
        <v>0</v>
      </c>
      <c r="K14" s="32">
        <v>3724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63380</v>
      </c>
    </row>
    <row r="15" spans="1:22" x14ac:dyDescent="0.3">
      <c r="A15" s="27" t="s">
        <v>31</v>
      </c>
      <c r="B15" s="27" t="s">
        <v>54</v>
      </c>
      <c r="C15" s="28" t="s">
        <v>55</v>
      </c>
      <c r="D15" s="28">
        <v>2023</v>
      </c>
      <c r="E15" s="29" t="s">
        <v>56</v>
      </c>
      <c r="F15" s="30">
        <v>0</v>
      </c>
      <c r="G15" s="31">
        <v>0</v>
      </c>
      <c r="H15" s="31">
        <v>57000</v>
      </c>
      <c r="I15" s="31">
        <v>0</v>
      </c>
      <c r="J15" s="31">
        <v>0</v>
      </c>
      <c r="K15" s="32">
        <v>5000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62000</v>
      </c>
    </row>
    <row r="16" spans="1:22" x14ac:dyDescent="0.3">
      <c r="A16" s="27" t="s">
        <v>57</v>
      </c>
      <c r="B16" s="27" t="s">
        <v>58</v>
      </c>
      <c r="C16" s="28" t="s">
        <v>59</v>
      </c>
      <c r="D16" s="28">
        <v>2023</v>
      </c>
      <c r="E16" s="29" t="s">
        <v>17</v>
      </c>
      <c r="F16" s="30">
        <v>0</v>
      </c>
      <c r="G16" s="31">
        <v>0</v>
      </c>
      <c r="H16" s="31">
        <v>0</v>
      </c>
      <c r="I16" s="31">
        <v>0</v>
      </c>
      <c r="J16" s="31">
        <v>42549</v>
      </c>
      <c r="K16" s="32">
        <v>3122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45671</v>
      </c>
    </row>
    <row r="17" spans="1:22" x14ac:dyDescent="0.3">
      <c r="A17" s="27" t="s">
        <v>42</v>
      </c>
      <c r="B17" s="27" t="s">
        <v>60</v>
      </c>
      <c r="C17" s="28" t="s">
        <v>61</v>
      </c>
      <c r="D17" s="28">
        <v>2023</v>
      </c>
      <c r="E17" s="29" t="s">
        <v>34</v>
      </c>
      <c r="F17" s="30">
        <v>0</v>
      </c>
      <c r="G17" s="31">
        <v>41796</v>
      </c>
      <c r="H17" s="31">
        <v>10020</v>
      </c>
      <c r="I17" s="31">
        <v>0</v>
      </c>
      <c r="J17" s="31">
        <v>0</v>
      </c>
      <c r="K17" s="32">
        <v>0</v>
      </c>
      <c r="L17" s="33" t="s">
        <v>51</v>
      </c>
      <c r="M17" s="34">
        <v>0</v>
      </c>
      <c r="N17" s="34">
        <v>0</v>
      </c>
      <c r="O17" s="34">
        <v>3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3</v>
      </c>
      <c r="V17" s="36">
        <f t="shared" si="1"/>
        <v>51816</v>
      </c>
    </row>
    <row r="18" spans="1:22" x14ac:dyDescent="0.3">
      <c r="A18" s="27" t="s">
        <v>39</v>
      </c>
      <c r="B18" s="27" t="s">
        <v>62</v>
      </c>
      <c r="C18" s="28" t="s">
        <v>63</v>
      </c>
      <c r="D18" s="28">
        <v>2023</v>
      </c>
      <c r="E18" s="29" t="s">
        <v>34</v>
      </c>
      <c r="F18" s="30">
        <v>96797</v>
      </c>
      <c r="G18" s="31">
        <v>0</v>
      </c>
      <c r="H18" s="31">
        <v>700</v>
      </c>
      <c r="I18" s="31">
        <v>1194</v>
      </c>
      <c r="J18" s="31">
        <v>0</v>
      </c>
      <c r="K18" s="32">
        <v>4070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 t="s">
        <v>35</v>
      </c>
      <c r="U18" s="35">
        <f t="shared" si="0"/>
        <v>0</v>
      </c>
      <c r="V18" s="36">
        <f t="shared" si="1"/>
        <v>102761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</sheetData>
  <autoFilter ref="A8:V8" xr:uid="{486297E2-9FCE-47F6-A4C2-B9FED79F6009}"/>
  <conditionalFormatting sqref="D9:D28">
    <cfRule type="expression" dxfId="3" priority="4">
      <formula>OR($D9&gt;2023,AND($D9&lt;2023,$D9&lt;&gt;""))</formula>
    </cfRule>
  </conditionalFormatting>
  <conditionalFormatting sqref="V9:V28">
    <cfRule type="cellIs" dxfId="2" priority="3" operator="lessThan">
      <formula>0</formula>
    </cfRule>
  </conditionalFormatting>
  <conditionalFormatting sqref="V9:V28">
    <cfRule type="expression" dxfId="1" priority="1">
      <formula>#REF!&lt;0</formula>
    </cfRule>
  </conditionalFormatting>
  <conditionalFormatting sqref="C9:C28">
    <cfRule type="expression" dxfId="0" priority="5">
      <formula>(#REF!&gt;1)</formula>
    </cfRule>
  </conditionalFormatting>
  <dataValidations count="3">
    <dataValidation type="list" allowBlank="1" showInputMessage="1" showErrorMessage="1" sqref="L9:L28" xr:uid="{6181E6DD-AE04-48C3-B460-CFE8DC4358A7}">
      <formula1>"N/A, FMR, Actual Rent"</formula1>
    </dataValidation>
    <dataValidation type="list" allowBlank="1" showInputMessage="1" showErrorMessage="1" sqref="E9:E28" xr:uid="{70120F1E-937B-4AD9-909D-1CAB53D87F6C}">
      <formula1>"PH, TH, Joint TH &amp; PH-RRH, HMIS, SSO, TRA, PRA, SRA, S+C/SRO"</formula1>
    </dataValidation>
    <dataValidation allowBlank="1" showErrorMessage="1" sqref="A8:V8" xr:uid="{4498762D-6040-4DD3-AEA4-32F8C77D1CD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2022-05-30T18:27:36Z</dcterms:created>
  <dcterms:modified xsi:type="dcterms:W3CDTF">2022-06-06T20:32:58Z</dcterms:modified>
</cp:coreProperties>
</file>