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HI-500\"/>
    </mc:Choice>
  </mc:AlternateContent>
  <xr:revisionPtr revIDLastSave="0" documentId="13_ncr:1_{FF1BF8DD-5191-4D91-BC20-61193F2D6B0A}" xr6:coauthVersionLast="47" xr6:coauthVersionMax="47" xr10:uidLastSave="{00000000-0000-0000-0000-000000000000}"/>
  <bookViews>
    <workbookView xWindow="-108" yWindow="-108" windowWidth="27288" windowHeight="17544" xr2:uid="{4A34C5E2-47E9-435C-B3F9-DC16B26ED246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<sst xmlns="http://schemas.openxmlformats.org/spreadsheetml/2006/main" count="99" uniqueCount="67">
  <si>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</si>
  <si>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</si>
  <si>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</si>
  <si>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</si>
  <si>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</si>
  <si>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</si>
  <si>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</si>
  <si>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</si>
  <si>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</si>
  <si>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</si>
  <si>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</si>
  <si>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</si>
  <si>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</si>
  <si>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</si>
  <si>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</si>
  <si>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</si>
  <si>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</si>
  <si>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</si>
  <si>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</si>
  <si>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</si>
  <si>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</si>
  <si>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</si>
  <si>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</si>
  <si>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</si>
  <si>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</si>
  <si>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</si>
  <si>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</si>
  <si>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</si>
  <si>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</si>
  <si>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</si>
  <si>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HI-500</t>
  </si>
  <si>
    <t>Ka Mana O Na Helu</t>
  </si>
  <si>
    <t>HMIS $141,205 FY2021</t>
  </si>
  <si>
    <t>HI0003L9C002113</t>
  </si>
  <si>
    <t/>
  </si>
  <si>
    <t>Honolulu</t>
  </si>
  <si>
    <t>Hawaii Balance of State CoC</t>
  </si>
  <si>
    <t>Hope Services Hawaii, Inc.</t>
  </si>
  <si>
    <t>Kukui Renewal FY2021</t>
  </si>
  <si>
    <t>HI0010L9C002114</t>
  </si>
  <si>
    <t>PH</t>
  </si>
  <si>
    <t>FMR</t>
  </si>
  <si>
    <t>Steadfast Housing Development Corporation</t>
  </si>
  <si>
    <t>Kulalani Group Home 2021</t>
  </si>
  <si>
    <t>HI0011L9C002114</t>
  </si>
  <si>
    <t>2021 PH Eha</t>
  </si>
  <si>
    <t>HI0039L9C002113</t>
  </si>
  <si>
    <t>Family LIfe Center, Inc.</t>
  </si>
  <si>
    <t>FLC Ohana One FY2021</t>
  </si>
  <si>
    <t>HI0044L9C002107</t>
  </si>
  <si>
    <t xml:space="preserve">Hawaii Island Home for Recovery, Inc. </t>
  </si>
  <si>
    <t>HIHR PH 1 FY2021</t>
  </si>
  <si>
    <t>HI0059L9C002110</t>
  </si>
  <si>
    <t>HOPE Rapid Re-housing Renewal Project FY2021</t>
  </si>
  <si>
    <t>HI0079L9C002105</t>
  </si>
  <si>
    <t xml:space="preserve">Hawaii Rise Foundation </t>
  </si>
  <si>
    <t>Ulu Wini DV Assistance FY 2021</t>
  </si>
  <si>
    <t>HI0098D9C002103</t>
  </si>
  <si>
    <t>Joint TH &amp; PH-RRH</t>
  </si>
  <si>
    <t>FLC Hoaloha PSH FY2021</t>
  </si>
  <si>
    <t>HI0099L9C002103</t>
  </si>
  <si>
    <t>HMIS $31,638 FY2021</t>
  </si>
  <si>
    <t>HI0104L9C002102</t>
  </si>
  <si>
    <t>FLC Maluhia PSH FY2021</t>
  </si>
  <si>
    <t>HI0113L9C002102</t>
  </si>
  <si>
    <t>Hale Kulike PSH FY2021</t>
  </si>
  <si>
    <t>HI0129L9C002100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</si>
</sst>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0E641-61C1-4F22-81E9-05EE5FDB8220}">
  <sheetPr codeName="Sheet105">
    <pageSetUpPr fitToPage="1"/>
  </sheetPr>
  <dimension ref="A1:V3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2997194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138114</v>
      </c>
      <c r="K9" s="32">
        <v>3091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30" si="0">SUM(M9:T9)</f>
        <v>0</v>
      </c>
      <c r="V9" s="36">
        <f t="shared" ref="V9:V30" si="1">SUM(F9:K9)</f>
        <v>141205</v>
      </c>
    </row>
    <row r="10" spans="1:22" x14ac:dyDescent="0.3">
      <c r="A10" s="27" t="s">
        <v>37</v>
      </c>
      <c r="B10" s="27" t="s">
        <v>38</v>
      </c>
      <c r="C10" s="28" t="s">
        <v>39</v>
      </c>
      <c r="D10" s="28">
        <v>2023</v>
      </c>
      <c r="E10" s="29" t="s">
        <v>40</v>
      </c>
      <c r="F10" s="30">
        <v>0</v>
      </c>
      <c r="G10" s="31">
        <v>566916</v>
      </c>
      <c r="H10" s="31">
        <v>0</v>
      </c>
      <c r="I10" s="31">
        <v>0</v>
      </c>
      <c r="J10" s="31">
        <v>0</v>
      </c>
      <c r="K10" s="32">
        <v>29413</v>
      </c>
      <c r="L10" s="33" t="s">
        <v>41</v>
      </c>
      <c r="M10" s="34">
        <v>0</v>
      </c>
      <c r="N10" s="34">
        <v>35</v>
      </c>
      <c r="O10" s="34">
        <v>7</v>
      </c>
      <c r="P10" s="34">
        <v>1</v>
      </c>
      <c r="Q10" s="34">
        <v>1</v>
      </c>
      <c r="R10" s="34">
        <v>0</v>
      </c>
      <c r="S10" s="34">
        <v>0</v>
      </c>
      <c r="T10" s="34">
        <v>0</v>
      </c>
      <c r="U10" s="35">
        <f t="shared" si="0"/>
        <v>44</v>
      </c>
      <c r="V10" s="36">
        <f t="shared" si="1"/>
        <v>596329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40</v>
      </c>
      <c r="F11" s="30">
        <v>0</v>
      </c>
      <c r="G11" s="31">
        <v>0</v>
      </c>
      <c r="H11" s="31">
        <v>0</v>
      </c>
      <c r="I11" s="31">
        <v>53186</v>
      </c>
      <c r="J11" s="31">
        <v>0</v>
      </c>
      <c r="K11" s="32">
        <v>200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 t="s">
        <v>34</v>
      </c>
      <c r="U11" s="35">
        <f t="shared" si="0"/>
        <v>0</v>
      </c>
      <c r="V11" s="36">
        <f t="shared" si="1"/>
        <v>53386</v>
      </c>
    </row>
    <row r="12" spans="1:22" x14ac:dyDescent="0.3">
      <c r="A12" s="27" t="s">
        <v>42</v>
      </c>
      <c r="B12" s="27" t="s">
        <v>45</v>
      </c>
      <c r="C12" s="28" t="s">
        <v>46</v>
      </c>
      <c r="D12" s="28">
        <v>2023</v>
      </c>
      <c r="E12" s="29" t="s">
        <v>40</v>
      </c>
      <c r="F12" s="30">
        <v>0</v>
      </c>
      <c r="G12" s="31">
        <v>413952</v>
      </c>
      <c r="H12" s="31">
        <v>0</v>
      </c>
      <c r="I12" s="31">
        <v>0</v>
      </c>
      <c r="J12" s="31">
        <v>0</v>
      </c>
      <c r="K12" s="32">
        <v>4458</v>
      </c>
      <c r="L12" s="33" t="s">
        <v>41</v>
      </c>
      <c r="M12" s="34">
        <v>0</v>
      </c>
      <c r="N12" s="34">
        <v>0</v>
      </c>
      <c r="O12" s="34">
        <v>22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22</v>
      </c>
      <c r="V12" s="36">
        <f t="shared" si="1"/>
        <v>418410</v>
      </c>
    </row>
    <row r="13" spans="1:22" x14ac:dyDescent="0.3">
      <c r="A13" s="27" t="s">
        <v>47</v>
      </c>
      <c r="B13" s="27" t="s">
        <v>48</v>
      </c>
      <c r="C13" s="28" t="s">
        <v>49</v>
      </c>
      <c r="D13" s="28">
        <v>2023</v>
      </c>
      <c r="E13" s="29" t="s">
        <v>40</v>
      </c>
      <c r="F13" s="30">
        <v>0</v>
      </c>
      <c r="G13" s="31">
        <v>632148</v>
      </c>
      <c r="H13" s="31">
        <v>0</v>
      </c>
      <c r="I13" s="31">
        <v>0</v>
      </c>
      <c r="J13" s="31">
        <v>8866</v>
      </c>
      <c r="K13" s="32">
        <v>16287</v>
      </c>
      <c r="L13" s="33" t="s">
        <v>41</v>
      </c>
      <c r="M13" s="34">
        <v>0</v>
      </c>
      <c r="N13" s="34">
        <v>10</v>
      </c>
      <c r="O13" s="34">
        <v>18</v>
      </c>
      <c r="P13" s="34">
        <v>5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33</v>
      </c>
      <c r="V13" s="36">
        <f t="shared" si="1"/>
        <v>657301</v>
      </c>
    </row>
    <row r="14" spans="1:22" x14ac:dyDescent="0.3">
      <c r="A14" s="27" t="s">
        <v>50</v>
      </c>
      <c r="B14" s="27" t="s">
        <v>51</v>
      </c>
      <c r="C14" s="28" t="s">
        <v>52</v>
      </c>
      <c r="D14" s="28">
        <v>2023</v>
      </c>
      <c r="E14" s="29" t="s">
        <v>40</v>
      </c>
      <c r="F14" s="30">
        <v>89880</v>
      </c>
      <c r="G14" s="31">
        <v>0</v>
      </c>
      <c r="H14" s="31">
        <v>80000</v>
      </c>
      <c r="I14" s="31">
        <v>123050</v>
      </c>
      <c r="J14" s="31">
        <v>35860</v>
      </c>
      <c r="K14" s="32">
        <v>31000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 t="s">
        <v>34</v>
      </c>
      <c r="U14" s="35">
        <f t="shared" si="0"/>
        <v>0</v>
      </c>
      <c r="V14" s="36">
        <f t="shared" si="1"/>
        <v>359790</v>
      </c>
    </row>
    <row r="15" spans="1:22" x14ac:dyDescent="0.3">
      <c r="A15" s="27" t="s">
        <v>37</v>
      </c>
      <c r="B15" s="27" t="s">
        <v>53</v>
      </c>
      <c r="C15" s="28" t="s">
        <v>54</v>
      </c>
      <c r="D15" s="28">
        <v>2023</v>
      </c>
      <c r="E15" s="29" t="s">
        <v>40</v>
      </c>
      <c r="F15" s="30">
        <v>0</v>
      </c>
      <c r="G15" s="31">
        <v>67320</v>
      </c>
      <c r="H15" s="31">
        <v>13986</v>
      </c>
      <c r="I15" s="31">
        <v>0</v>
      </c>
      <c r="J15" s="31">
        <v>0</v>
      </c>
      <c r="K15" s="32">
        <v>0</v>
      </c>
      <c r="L15" s="33" t="s">
        <v>41</v>
      </c>
      <c r="M15" s="34">
        <v>0</v>
      </c>
      <c r="N15" s="34">
        <v>1</v>
      </c>
      <c r="O15" s="34">
        <v>0</v>
      </c>
      <c r="P15" s="34">
        <v>3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4</v>
      </c>
      <c r="V15" s="36">
        <f t="shared" si="1"/>
        <v>81306</v>
      </c>
    </row>
    <row r="16" spans="1:22" x14ac:dyDescent="0.3">
      <c r="A16" s="27" t="s">
        <v>55</v>
      </c>
      <c r="B16" s="27" t="s">
        <v>56</v>
      </c>
      <c r="C16" s="28" t="s">
        <v>57</v>
      </c>
      <c r="D16" s="28">
        <v>2023</v>
      </c>
      <c r="E16" s="29" t="s">
        <v>58</v>
      </c>
      <c r="F16" s="30">
        <v>0</v>
      </c>
      <c r="G16" s="31">
        <v>91860</v>
      </c>
      <c r="H16" s="31">
        <v>53420</v>
      </c>
      <c r="I16" s="31">
        <v>0</v>
      </c>
      <c r="J16" s="31">
        <v>0</v>
      </c>
      <c r="K16" s="32">
        <v>10981</v>
      </c>
      <c r="L16" s="33" t="s">
        <v>41</v>
      </c>
      <c r="M16" s="34">
        <v>0</v>
      </c>
      <c r="N16" s="34">
        <v>0</v>
      </c>
      <c r="O16" s="34">
        <v>0</v>
      </c>
      <c r="P16" s="34">
        <v>5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5</v>
      </c>
      <c r="V16" s="36">
        <f t="shared" si="1"/>
        <v>156261</v>
      </c>
    </row>
    <row r="17" spans="1:22" x14ac:dyDescent="0.3">
      <c r="A17" s="27" t="s">
        <v>47</v>
      </c>
      <c r="B17" s="27" t="s">
        <v>59</v>
      </c>
      <c r="C17" s="28" t="s">
        <v>60</v>
      </c>
      <c r="D17" s="28">
        <v>2023</v>
      </c>
      <c r="E17" s="29" t="s">
        <v>40</v>
      </c>
      <c r="F17" s="30">
        <v>0</v>
      </c>
      <c r="G17" s="31">
        <v>164388</v>
      </c>
      <c r="H17" s="31">
        <v>0</v>
      </c>
      <c r="I17" s="31">
        <v>0</v>
      </c>
      <c r="J17" s="31">
        <v>0</v>
      </c>
      <c r="K17" s="32">
        <v>9561</v>
      </c>
      <c r="L17" s="33" t="s">
        <v>41</v>
      </c>
      <c r="M17" s="34">
        <v>0</v>
      </c>
      <c r="N17" s="34">
        <v>0</v>
      </c>
      <c r="O17" s="34">
        <v>0</v>
      </c>
      <c r="P17" s="34">
        <v>7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7</v>
      </c>
      <c r="V17" s="36">
        <f t="shared" si="1"/>
        <v>173949</v>
      </c>
    </row>
    <row r="18" spans="1:22" x14ac:dyDescent="0.3">
      <c r="A18" s="27" t="s">
        <v>31</v>
      </c>
      <c r="B18" s="27" t="s">
        <v>61</v>
      </c>
      <c r="C18" s="28" t="s">
        <v>62</v>
      </c>
      <c r="D18" s="28">
        <v>2023</v>
      </c>
      <c r="E18" s="29" t="s">
        <v>17</v>
      </c>
      <c r="F18" s="30">
        <v>0</v>
      </c>
      <c r="G18" s="31">
        <v>0</v>
      </c>
      <c r="H18" s="31">
        <v>0</v>
      </c>
      <c r="I18" s="31">
        <v>0</v>
      </c>
      <c r="J18" s="31">
        <v>31638</v>
      </c>
      <c r="K18" s="32">
        <v>0</v>
      </c>
      <c r="L18" s="33" t="s">
        <v>34</v>
      </c>
      <c r="M18" s="34"/>
      <c r="N18" s="34"/>
      <c r="O18" s="34"/>
      <c r="P18" s="34"/>
      <c r="Q18" s="34"/>
      <c r="R18" s="34"/>
      <c r="S18" s="34"/>
      <c r="T18" s="34" t="s">
        <v>34</v>
      </c>
      <c r="U18" s="35">
        <f t="shared" si="0"/>
        <v>0</v>
      </c>
      <c r="V18" s="36">
        <f t="shared" si="1"/>
        <v>31638</v>
      </c>
    </row>
    <row r="19" spans="1:22" x14ac:dyDescent="0.3">
      <c r="A19" s="27" t="s">
        <v>47</v>
      </c>
      <c r="B19" s="27" t="s">
        <v>63</v>
      </c>
      <c r="C19" s="28" t="s">
        <v>64</v>
      </c>
      <c r="D19" s="28">
        <v>2023</v>
      </c>
      <c r="E19" s="29" t="s">
        <v>40</v>
      </c>
      <c r="F19" s="30">
        <v>0</v>
      </c>
      <c r="G19" s="31">
        <v>174012</v>
      </c>
      <c r="H19" s="31">
        <v>0</v>
      </c>
      <c r="I19" s="31">
        <v>0</v>
      </c>
      <c r="J19" s="31">
        <v>0</v>
      </c>
      <c r="K19" s="32">
        <v>11075</v>
      </c>
      <c r="L19" s="33" t="s">
        <v>41</v>
      </c>
      <c r="M19" s="34">
        <v>0</v>
      </c>
      <c r="N19" s="34">
        <v>0</v>
      </c>
      <c r="O19" s="34">
        <v>8</v>
      </c>
      <c r="P19" s="34">
        <v>1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9</v>
      </c>
      <c r="V19" s="36">
        <f t="shared" si="1"/>
        <v>185087</v>
      </c>
    </row>
    <row r="20" spans="1:22" x14ac:dyDescent="0.3">
      <c r="A20" s="27" t="s">
        <v>37</v>
      </c>
      <c r="B20" s="27" t="s">
        <v>65</v>
      </c>
      <c r="C20" s="28" t="s">
        <v>66</v>
      </c>
      <c r="D20" s="28">
        <v>2023</v>
      </c>
      <c r="E20" s="29" t="s">
        <v>40</v>
      </c>
      <c r="F20" s="30">
        <v>0</v>
      </c>
      <c r="G20" s="31">
        <v>0</v>
      </c>
      <c r="H20" s="31">
        <v>108827</v>
      </c>
      <c r="I20" s="31">
        <v>33705</v>
      </c>
      <c r="J20" s="31">
        <v>0</v>
      </c>
      <c r="K20" s="32">
        <v>0</v>
      </c>
      <c r="L20" s="33" t="s">
        <v>34</v>
      </c>
      <c r="M20" s="34"/>
      <c r="N20" s="34"/>
      <c r="O20" s="34"/>
      <c r="P20" s="34"/>
      <c r="Q20" s="34"/>
      <c r="R20" s="34"/>
      <c r="S20" s="34"/>
      <c r="T20" s="34" t="s">
        <v>34</v>
      </c>
      <c r="U20" s="35">
        <f t="shared" si="0"/>
        <v>0</v>
      </c>
      <c r="V20" s="36">
        <f t="shared" si="1"/>
        <v>142532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</sheetData>
  <autoFilter ref="A8:V8" xr:uid="{CEA0E641-61C1-4F22-81E9-05EE5FDB8220}"/>
  <conditionalFormatting sqref="D9:D30">
    <cfRule type="expression" dxfId="3" priority="4">
      <formula>OR($D9&gt;2023,AND($D9&lt;2023,$D9&lt;&gt;""))</formula>
    </cfRule>
  </conditionalFormatting>
  <conditionalFormatting sqref="V9:V30">
    <cfRule type="cellIs" dxfId="2" priority="3" operator="lessThan">
      <formula>0</formula>
    </cfRule>
  </conditionalFormatting>
  <conditionalFormatting sqref="V9:V30">
    <cfRule type="expression" dxfId="1" priority="1">
      <formula>#REF!&lt;0</formula>
    </cfRule>
  </conditionalFormatting>
  <conditionalFormatting sqref="C9:C30">
    <cfRule type="expression" dxfId="0" priority="5">
      <formula>(#REF!&gt;1)</formula>
    </cfRule>
  </conditionalFormatting>
  <dataValidations count="3">
    <dataValidation type="list" allowBlank="1" showInputMessage="1" showErrorMessage="1" sqref="L9:L30" xr:uid="{17917B76-DC7B-4DF3-B22E-242C7CD62C64}">
      <formula1>"N/A, FMR, Actual Rent"</formula1>
    </dataValidation>
    <dataValidation type="list" allowBlank="1" showInputMessage="1" showErrorMessage="1" sqref="E9:E30" xr:uid="{7E53991B-502C-4930-98E8-13638D1AA2E0}">
      <formula1>"PH, TH, Joint TH &amp; PH-RRH, HMIS, SSO, TRA, PRA, SRA, S+C/SRO"</formula1>
    </dataValidation>
    <dataValidation allowBlank="1" showErrorMessage="1" sqref="A8:V8" xr:uid="{4D027B7B-D8F5-4754-A598-965364517094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2022-05-30T18:27:40Z</dcterms:created>
  <dcterms:modified xsi:type="dcterms:W3CDTF">2022-06-06T20:32:54Z</dcterms:modified>
</cp:coreProperties>
</file>